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4 ΤΕΧΝΙΚΑ - ΠΡΟΥΠΟΛΟΓΙΣΜΟΣ" sheetId="1" r:id="rId1"/>
    <sheet name="4.1.1 ΚΤΙΡΑ" sheetId="2" r:id="rId2"/>
    <sheet name="4.1.2 ΕΞΟΠΛΙΣΜΟΣ" sheetId="3" r:id="rId3"/>
    <sheet name="4.2.1 ΕΡΓΑ ΥΠΟΔ.- ΠΕΡΙΒ. ΧΩΡΟΣ" sheetId="4" r:id="rId4"/>
    <sheet name="4.2.2 ΚΤΙΡΙΑΚΕΣ ΕΓΚΑΤΑΣΤΑΣΕΙΣ" sheetId="5" r:id="rId5"/>
    <sheet name="4.2.3 ΟΙΚΟΔΟΜΙΚΕΣ ΕΡΓΑΣΙΕΣ" sheetId="6" r:id="rId6"/>
    <sheet name="4.2.4 ΜΗΧΑΝ &amp; ΛΟΙΠΟΣ ΕΞΟΠΛΙΣΜΟΣ" sheetId="7" r:id="rId7"/>
    <sheet name="4.2.5 ΜΕΛΕΤΕΣ-ΥΠΟΣΤΗΡΙΞΗ" sheetId="8" r:id="rId8"/>
    <sheet name="4.3 ΚΟΣΤΟΣ ΠΡΟΤΑΣΗΣ-ΧΡΟΝΟΔΙΑΓΡ" sheetId="9" r:id="rId9"/>
    <sheet name="4.4 ΧΡΗΜΑΤΟΔΟΤΙΚΟ ΣΧΗΜΑ" sheetId="10" r:id="rId10"/>
    <sheet name="5 ΔΙΚΑΙΟΛΟΓΗΤΙΚΑ" sheetId="11" r:id="rId11"/>
    <sheet name="5.1 ΛΙΣΤΑ ΔΙΚΑΙΟΛΟΓΗΤΙΚΩΝ" sheetId="12" r:id="rId12"/>
    <sheet name="ΣΥΝΤΑΞΑΝΤΕΣ" sheetId="13" r:id="rId13"/>
  </sheets>
  <definedNames>
    <definedName name="_xlnm.Print_Area" localSheetId="5">'4.2.3 ΟΙΚΟΔΟΜΙΚΕΣ ΕΡΓΑΣΙΕΣ'!$A$1:$L$170</definedName>
  </definedNames>
  <calcPr fullCalcOnLoad="1"/>
</workbook>
</file>

<file path=xl/sharedStrings.xml><?xml version="1.0" encoding="utf-8"?>
<sst xmlns="http://schemas.openxmlformats.org/spreadsheetml/2006/main" count="594" uniqueCount="426">
  <si>
    <t>ΚΟΣΤΟΣ</t>
  </si>
  <si>
    <t>ΦΠΑ</t>
  </si>
  <si>
    <t>ΣΥΝΟΛΟ</t>
  </si>
  <si>
    <t>Α/Α</t>
  </si>
  <si>
    <t>ΚΑΤΗΓΟΡΙΑ ΔΑΠΑΝΗΣ</t>
  </si>
  <si>
    <t>ΠΟΣΟΤΗΤΑ</t>
  </si>
  <si>
    <t>ΣΥΝΟΛΙΚΟ ΚΟΣΤΟΣ</t>
  </si>
  <si>
    <t xml:space="preserve">ΓΕΝΙΚΟ ΣΥΝΟΛΟ </t>
  </si>
  <si>
    <t>ΕΙΔΟΣ ΕΞΟΠΛΙΣΜΟΥ</t>
  </si>
  <si>
    <t>ΛΟΙΠΟΣ ΕΞΟΠΛΙΣΜΟΣ</t>
  </si>
  <si>
    <t>ΣΥΝΟΛΙΚΟΣ ΠΡΟΫΠΟΛΟΓΙΣΜΟΣ</t>
  </si>
  <si>
    <t>ΜΟΝΑΔΑ ΜΕΤΡΗΣΗΣ</t>
  </si>
  <si>
    <t>1.</t>
  </si>
  <si>
    <t>2.</t>
  </si>
  <si>
    <t>3.</t>
  </si>
  <si>
    <t>Μελέτη για έκδοση οικοδομικής άδειας</t>
  </si>
  <si>
    <t>ΤΙΜΗ ΜΟΝΑΔΑΣ</t>
  </si>
  <si>
    <t>4. ΤΕΧΝΙΚΑ ΧΑΡΑΚΤΗΡΙΣΤΙΚΑ ΚΑΙ ΠΡΟΫΠΟΛΟΓΙΣΜΟΣ ΠΡΟΤΕΙΝΟΜΕΝΟΥ ΕΡΓΟΥ</t>
  </si>
  <si>
    <t>4.1 ΥΦΙΣΤΑΜΕΝΗ ΚΑΤΑΣΤΑΣΗ</t>
  </si>
  <si>
    <t>4.1.1 ΚΤΙΡΙΑ</t>
  </si>
  <si>
    <t>Να περιγραφούν συνοπτικά για τα επιμέρους κτίρια, οι επιφάνειες, οι χρήσεις κ.λπ.</t>
  </si>
  <si>
    <t>4.1.2. ΕΞΟΠΛΙΣΜΟΣ</t>
  </si>
  <si>
    <t>ΕΤΟΣ ΚΤΗΣΗΣ</t>
  </si>
  <si>
    <t>4.2. ΠΡΟΤΑΣΗ</t>
  </si>
  <si>
    <t>4.2.1. ΠΡΟΤΕΙΝΟΜΕΝΑ ΕΡΓΑ ΥΠΟΔΟΜΗΣ ΚΑΙ ΠΕΡΙΒΑΛΛΟΝΤΟΣ ΧΩΡΟΥ</t>
  </si>
  <si>
    <t>ΕΜΒΑΔΟΝ ΓΗΠΕΔΟΥ</t>
  </si>
  <si>
    <t>ΕΜΒΑΔΟΝ ΚΑΛΥΨΗΣ</t>
  </si>
  <si>
    <t>Περιγράφονται κατά το δυνατόν αναλυτικότερα τα προτεινόμενα έργα υποδομής και περιβάλλοντος χώρου</t>
  </si>
  <si>
    <t>4.2.2. ΠΡΟΤΕΙΝΟΜΕΝΕΣ ΚΤΙΡΙΑΚΕΣ ΕΓΚΑΤΑΣΤΑΣΕΙΣ</t>
  </si>
  <si>
    <t>4.2.4 ΜΗΧΑΝΟΛΟΓΙΚΟΣ ΚΑΙ ΛΟΙΠΟΣ ΕΞΟΠΛΙΣΜΟΣ</t>
  </si>
  <si>
    <t>ΜΗΧΑΝΟΛΟΓΙΚΟΣ ΕΞΟΠΛΙΣΜΟΣ</t>
  </si>
  <si>
    <t xml:space="preserve">ΠΟΣΟΤΗΤΑ </t>
  </si>
  <si>
    <t>ΠΕΡΙΓΡΑΦΗ ΕΞΟΠΛΙΣΜΟΥ (Είδος, τύπος, τεχνικά χαρακτηριστικά)</t>
  </si>
  <si>
    <t>ΕΞΟΠΛΙΣΜΟΣ ΑΠΕ</t>
  </si>
  <si>
    <t xml:space="preserve">ΣΥΝΟΛΟ ΜΗΧΑΝΟΛΟΓΙΚΟΥ ΕΞΟΠΛΙΣΜΟΥ </t>
  </si>
  <si>
    <t xml:space="preserve">ΣΥΝΟΛΟ ΛΟΙΠΟΥ ΕΞΟΠΛΙΣΜΟΥ </t>
  </si>
  <si>
    <t xml:space="preserve">ΣΥΝΟΛΟ ΕΞΟΠΛΙΣΜΟΥ ΑΠΕ </t>
  </si>
  <si>
    <t xml:space="preserve">4.2.5 ΜΕΛΕΤΕΣ – ΥΠΗΡΕΣΙΕΣ ΥΠΟΣΤΗΡΙΞΗΣ </t>
  </si>
  <si>
    <t>ΜΕΛΕΤΕΣ</t>
  </si>
  <si>
    <t>Μελέτες Περιβαλλοντικών Επιπτώσεων (ΜΠΕ)</t>
  </si>
  <si>
    <t xml:space="preserve">Τεχνική υποστήριξη και επίβλεψη - επιμετρήσεις </t>
  </si>
  <si>
    <t>Άλλη</t>
  </si>
  <si>
    <t>ΚΑΤΑΝΟΜΗ ΠΡΟΫΠΟΛΟΓΙΣΜΟΥ ΑΝΑ ΕΞΑΜΗΝΟ (*)</t>
  </si>
  <si>
    <t>Α' ΤΡΙΜΗΝΟ</t>
  </si>
  <si>
    <t>Β' ΤΡΙΜΗΝΟ</t>
  </si>
  <si>
    <t>…</t>
  </si>
  <si>
    <t>ΚΤΙΡΙΑΚΕΣ ΕΓΚΑΤΑΣΤΑΣΕΙΣ-ΕΡΓΑ ΥΠΟΔΟΜΗΣ &amp; ΠΕΡΙΒΑΛΛΟΝΤΟΣ ΧΩΡΟΥ</t>
  </si>
  <si>
    <t>ΜΗΧΑΝΟΛΟΓΙΚΟΣ ΚΑΙ ΛΟΙΠΟΣ ΕΞΟΠΛΙΣΜΟΣ</t>
  </si>
  <si>
    <t>ΜΕΛΕΤΕΣ-ΥΠΗΡΕΣΙΕΣ ΥΠΟΣΤΗΡΙΞΗΣ</t>
  </si>
  <si>
    <t>ΣΥΝΟΛΙΚΟ ΚΟΣΤΟΣ ΠΡΟΤΑΣΗΣ ΚΑΙ ΚΑΤΑΝΟΜΗ ΑΝΑ ΕΞΑΜΗΝΟ</t>
  </si>
  <si>
    <t>(**) </t>
  </si>
  <si>
    <t>4.3. ΣΥΝΟΠΤΙΚΗ ΑΝΑΛΥΣΗ ΚΟΣΤΟΥΣ ΤΗΣ ΠΡΟΤΑΣΗΣ – ΧΡΟΝΟΔΙΑΓΡΑΜΜΑ</t>
  </si>
  <si>
    <t>(*) Στο χρονοδιάγραμμα συμπληρώνεται το ποσοστό της συγκεκριμένης κατηγορίας δαπάνης που υπολογίζεται να εκτελεστεί στο συγκεκριμένο τρίμηνο</t>
  </si>
  <si>
    <t>(**) Συμπληρώνεται το ποσοστό υλοποίησης του έργου ανά τρίμηνο</t>
  </si>
  <si>
    <t>ΠΟΣΑ (€)</t>
  </si>
  <si>
    <t>ΠΟΣΟΣΤΟ (%)</t>
  </si>
  <si>
    <t>ΛΙΣΤΑ ΔΙΚΑΙΟΛΟΓΗΤΙΚΩΝ</t>
  </si>
  <si>
    <t>ΟΙ ΣΥΝΤΑΞΑΝΤΕΣ</t>
  </si>
  <si>
    <t>ΓΙΑ ΤΑ ΟΙΚΟΝΟΜΙΚΑ ΣΤΟΙΧΕΙΑ</t>
  </si>
  <si>
    <t>ΟΝΟΜΑΤΕΠΩΝΥΜΟ</t>
  </si>
  <si>
    <t>ΥΠΟΓΡΑΦΗ</t>
  </si>
  <si>
    <t>ΣΦΡΑΓΙΔΑ</t>
  </si>
  <si>
    <t>ΓΙΑ ΤΑ ΤΕΧΝΙΚΑ ΣΤΟΙΧΕΙΑ</t>
  </si>
  <si>
    <t xml:space="preserve">ΥΠΟΓΡΑΦΗ 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</si>
  <si>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Τα ποσά στους πίνακες που ακολουθούν συμπληρώνονται σε ευρώ με δύο δεκαδικά ψηφία.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</si>
  <si>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Ο ΦΠΑ δεν είναι επιλέξιμη δαπάνη εκτός από τις περιπτώσεις που ορίζονται στο άρθρο 71, παρ. 3(α) του Καν(ΕΚ) 1698/2005, όπως τροποποιήθηκε και ισχύει.</t>
    </r>
  </si>
  <si>
    <r>
      <t>Κτίριο επιφάνειας .......................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που χρησιμοποιείται για:</t>
    </r>
  </si>
  <si>
    <r>
      <t>Κτίριο επιφάνειας ....................... 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που χρησιμοποιείται για:</t>
    </r>
  </si>
  <si>
    <r>
      <t>Κτίριο επιφάνειας .......................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που θα χρησιμοποιείται για:</t>
    </r>
  </si>
  <si>
    <r>
      <t>Μ.Μ.              (π.χ. τεμ, m</t>
    </r>
    <r>
      <rPr>
        <b/>
        <vertAlign val="superscript"/>
        <sz val="9"/>
        <rFont val="Calibri"/>
        <family val="2"/>
      </rPr>
      <t>2</t>
    </r>
    <r>
      <rPr>
        <b/>
        <sz val="9"/>
        <rFont val="Calibri"/>
        <family val="2"/>
      </rPr>
      <t>, m</t>
    </r>
    <r>
      <rPr>
        <b/>
        <vertAlign val="superscript"/>
        <sz val="9"/>
        <rFont val="Calibri"/>
        <family val="2"/>
      </rPr>
      <t>3</t>
    </r>
    <r>
      <rPr>
        <b/>
        <sz val="9"/>
        <rFont val="Calibri"/>
        <family val="2"/>
      </rPr>
      <t>, κ.λπ.)</t>
    </r>
  </si>
  <si>
    <t>4.2.3 ΑΝΑΛΥΤΙΚΟΣ ΠΡΟΫΠΟΛΟΓΙΣΜΟΣ ΟΙΚΟΔΟΜΙΚΩΝ ΕΡΓΑΣΙΩΝ ΑΝΑ ΟΜΑΔΕΣ ΚΑΙ ΕΙΔΗ ΕΡΓΑΣΙΩΝ</t>
  </si>
  <si>
    <t>ΟΜΑΔΑ ΕΡΓΑΣΙΩΝ</t>
  </si>
  <si>
    <t>ΕΙΔΟΣ ΕΡΓΑΣΙΑΣ</t>
  </si>
  <si>
    <t>ΠΡΟΫΠΟΛΟΓΙΣΜΟΣ ΜΕΛΕΤΗΣ</t>
  </si>
  <si>
    <t>ΕΓΚΕΚΡΙΜΕΝΟΣ ΠΡΟΫΠΟΛΟΓΙΣΜΟΣ *</t>
  </si>
  <si>
    <t>ΤΙΜΗ ΜΟΝΑΔΟΣ</t>
  </si>
  <si>
    <t>ΟΜΑΔΑ Α</t>
  </si>
  <si>
    <t>ΕΡΓΑ ΥΠΟΔΟΜΗΣ</t>
  </si>
  <si>
    <t>Υ.01</t>
  </si>
  <si>
    <t>Υ.02</t>
  </si>
  <si>
    <t>Υ.03</t>
  </si>
  <si>
    <t>Υ.04</t>
  </si>
  <si>
    <t>Υ.05</t>
  </si>
  <si>
    <t>ΣΥΝΟΛΟ ΕΡΓΑ ΥΠΟΔΟΜΗΣ</t>
  </si>
  <si>
    <t>ΣΥΝΟΛΟ ΟΜΑΔΑ Α΄</t>
  </si>
  <si>
    <t>ΟΜΑΔΑ Β</t>
  </si>
  <si>
    <t>ΠΕΡΙΒΑΛΛΩΝ ΧΩΡΟΣ</t>
  </si>
  <si>
    <t>ΠΧ.01</t>
  </si>
  <si>
    <t>μ</t>
  </si>
  <si>
    <t>ΠΧ.02</t>
  </si>
  <si>
    <t>ΠΧ.03</t>
  </si>
  <si>
    <t>ΠΧ.04</t>
  </si>
  <si>
    <t>ΣΥΝΟΛΟ ΠΕΡΙΒΑΛΛΟΝ ΧΩΡΟΣ</t>
  </si>
  <si>
    <t>ΣΥΝΟΛΟ ΟΜΑΔΑ Β΄</t>
  </si>
  <si>
    <t>ΟΜΑΔΑ Γ</t>
  </si>
  <si>
    <t>ΧΩΜΑΤΟΥΡΓΙΚΑ</t>
  </si>
  <si>
    <t>01.01</t>
  </si>
  <si>
    <t>Γενικές εκσκαφές γαιώδεις</t>
  </si>
  <si>
    <t>01.02</t>
  </si>
  <si>
    <t>Γενικές εκσκαφές ημιβραχώδης</t>
  </si>
  <si>
    <t>01.03</t>
  </si>
  <si>
    <t>Γενικές εκσκαφές βραχώδεις</t>
  </si>
  <si>
    <t>01.04</t>
  </si>
  <si>
    <t>Επιχώσεις με προιόντα εκσκαφής</t>
  </si>
  <si>
    <t>01.05</t>
  </si>
  <si>
    <t>Ειδικές επιχώσεις</t>
  </si>
  <si>
    <t>01.06</t>
  </si>
  <si>
    <t>01.07</t>
  </si>
  <si>
    <t>Εκσκαφές θεμελίων βραχώδεις</t>
  </si>
  <si>
    <t>ΣΥΝΟΛΟ ΧΩΜΑΤΟΥΡΓΙΚΑ</t>
  </si>
  <si>
    <t>ΚΑΘΑΙΡΕΣΕΙΣ</t>
  </si>
  <si>
    <t>02.01</t>
  </si>
  <si>
    <t>02.02</t>
  </si>
  <si>
    <t>02.03</t>
  </si>
  <si>
    <t>02.04</t>
  </si>
  <si>
    <t>02.05</t>
  </si>
  <si>
    <t>τεμ</t>
  </si>
  <si>
    <t>ΣΥΝΟΛΟ ΚΑΘΑΙΡΕΣΕΙΣ</t>
  </si>
  <si>
    <t>ΣΚΥΡΟΔΕΜΑΤΑ</t>
  </si>
  <si>
    <t>03.01</t>
  </si>
  <si>
    <t>03.02</t>
  </si>
  <si>
    <t>Άοπλο σκυρόδεμα δαπέδων</t>
  </si>
  <si>
    <t>03.03</t>
  </si>
  <si>
    <t>Εξισωτικές στρώσεις</t>
  </si>
  <si>
    <t>03.04</t>
  </si>
  <si>
    <t>03.05</t>
  </si>
  <si>
    <t>Σενάζ δρομικά</t>
  </si>
  <si>
    <t>μ.μ.</t>
  </si>
  <si>
    <t>03.06</t>
  </si>
  <si>
    <t>Σενάζ μπατικά</t>
  </si>
  <si>
    <t>03.07</t>
  </si>
  <si>
    <t>03.08</t>
  </si>
  <si>
    <t>ΣΥΝΟΛΟ ΣΚΥΡΟΔΕΜΑΤΑ</t>
  </si>
  <si>
    <t>ΣΥΝΟΛΟ ΟΜΑΔΑ Γ΄</t>
  </si>
  <si>
    <t>ΤΟΙΧΟΠΟΙΪΕΣ</t>
  </si>
  <si>
    <t>04.01</t>
  </si>
  <si>
    <t>Λιθοδομές με κοινούς λίθους</t>
  </si>
  <si>
    <t>μ2</t>
  </si>
  <si>
    <t>04.02</t>
  </si>
  <si>
    <t>04.03</t>
  </si>
  <si>
    <t>04.04</t>
  </si>
  <si>
    <t>Πλινθοδομές δρομικές</t>
  </si>
  <si>
    <t>04.05</t>
  </si>
  <si>
    <t>Πλινθοδομές μπατικές</t>
  </si>
  <si>
    <t>04.06</t>
  </si>
  <si>
    <t>Τσιμεντολιθοδομές</t>
  </si>
  <si>
    <t>04.07</t>
  </si>
  <si>
    <t>04.08</t>
  </si>
  <si>
    <t>Τοίχοι γυψοσανίδων απο 2 πλευρές</t>
  </si>
  <si>
    <t>Τοίχοι γυψοσανίδων με 2 γύψους ανά πλευρά</t>
  </si>
  <si>
    <t>ΣΥΝΟΛΟ ΤΟΙΧΟΠΟΙΕΙΕΣ</t>
  </si>
  <si>
    <t>05.01</t>
  </si>
  <si>
    <t>Αβεστοκονιάματα τριπτά</t>
  </si>
  <si>
    <t>05.02</t>
  </si>
  <si>
    <t>Αβεστοκονιάματα τριπτά                            (με kourasanit)</t>
  </si>
  <si>
    <t>05.03</t>
  </si>
  <si>
    <t>05.04</t>
  </si>
  <si>
    <t>05.05</t>
  </si>
  <si>
    <t xml:space="preserve">Αρμολογήματα ακατέργαστων όψεων λιθοδομών  </t>
  </si>
  <si>
    <t>ΣΥΝΟΛΟ ΕΠΙΧΡΗΣΜΑΤΑ</t>
  </si>
  <si>
    <t>ΕΠΕΝΔΥΣΕΙΣ ΤΟΙΧΩΝ</t>
  </si>
  <si>
    <t>06.01</t>
  </si>
  <si>
    <t>Με πλακίδια πορσελάνης</t>
  </si>
  <si>
    <t>06.02</t>
  </si>
  <si>
    <t>Με λίθινες πλάκες</t>
  </si>
  <si>
    <t>06.03</t>
  </si>
  <si>
    <t>06.04</t>
  </si>
  <si>
    <t>Με πέτρα στενάρι</t>
  </si>
  <si>
    <t>06.05</t>
  </si>
  <si>
    <t>Με πλάκες μαρμάρου (γρανίτης)</t>
  </si>
  <si>
    <t>Ξύλινα διαζώματα αργολιθοδομών με βερνικόχρωμα</t>
  </si>
  <si>
    <t>μ.μ</t>
  </si>
  <si>
    <t>ΣΥΝΟΛΟ ΕΠΕΝΔΥΣΕΙΣ ΤΟΙΧΩΝ</t>
  </si>
  <si>
    <t>ΣΤΡΩΣΕΙΣ   ΔΑΠΕΔΩΝ</t>
  </si>
  <si>
    <t>07.01</t>
  </si>
  <si>
    <t>07.02</t>
  </si>
  <si>
    <t>Με λίθινες πλάκες (καρύστ. κλπ)</t>
  </si>
  <si>
    <t>07.03</t>
  </si>
  <si>
    <t>07.04</t>
  </si>
  <si>
    <t>07.05</t>
  </si>
  <si>
    <t>Με πλακίδια κεραμικά ή πορσελ</t>
  </si>
  <si>
    <t>07.06</t>
  </si>
  <si>
    <t>07.07</t>
  </si>
  <si>
    <t>07.08</t>
  </si>
  <si>
    <t>Με λωρίδες δρυός</t>
  </si>
  <si>
    <t>07.09</t>
  </si>
  <si>
    <t>Δάπεδο ραμποτε με ξύλο καστανιάς πλήρης</t>
  </si>
  <si>
    <t>ΣΥΝΟΛΟ ΣΤΡΩΣΕΙΣ ΔΑΠΕΔΩΝ</t>
  </si>
  <si>
    <t>ΣΥΝΟΛΟ ΟΜΑΔΑΣ Δ΄</t>
  </si>
  <si>
    <t>ΟΜΑΔΑ Ε</t>
  </si>
  <si>
    <t>Κ Ο Υ Φ Ω Μ Α Τ Α</t>
  </si>
  <si>
    <t>08.01</t>
  </si>
  <si>
    <t>Πόρτες πρεσσαριστές κοινές</t>
  </si>
  <si>
    <t>08.02</t>
  </si>
  <si>
    <t>Πόρτες ραμποτέ ή ταμπλαδωτές από MDF</t>
  </si>
  <si>
    <t>08.03</t>
  </si>
  <si>
    <t>Πόρτες ραμποτέ ή ταμπλαδωτές από δρύ,καρυδιά κλπ</t>
  </si>
  <si>
    <t>08.04</t>
  </si>
  <si>
    <t>08.05</t>
  </si>
  <si>
    <t>08.06</t>
  </si>
  <si>
    <t>08.07</t>
  </si>
  <si>
    <t>08.08</t>
  </si>
  <si>
    <t>08.09</t>
  </si>
  <si>
    <t>08.10</t>
  </si>
  <si>
    <t>Σιδερένιες πόρτες</t>
  </si>
  <si>
    <t>08.11</t>
  </si>
  <si>
    <t>Σιδερένια παράθυρα</t>
  </si>
  <si>
    <t>08.12</t>
  </si>
  <si>
    <t>Ανοιγόμενα-περιστρεφόμενα κουφώματα αλουμινίου</t>
  </si>
  <si>
    <t>Μονόφυλλη πυράντοχη πόρτα Τ30 εως Τ90 πλήρως εξοπλισ.</t>
  </si>
  <si>
    <t>Δίφυλλη πυράντοχη πότρα Τ30 εως Τ90 πλήρως εξοπλισμένη</t>
  </si>
  <si>
    <t>ΣΥΛΟΛΟ ΚΟΥΦΩΜΑΤΑ</t>
  </si>
  <si>
    <t>ΝΤΟΥΛΑΠΕΣ</t>
  </si>
  <si>
    <t>09.01</t>
  </si>
  <si>
    <t>09.02</t>
  </si>
  <si>
    <t>ΣΥΝΟΛΟ ΝΤΟΥΛΑΠΕΣ</t>
  </si>
  <si>
    <t>ΜΟΝΩΣΕΙΣ ΣΤΕΓΑΝΩΣΕΙΣ</t>
  </si>
  <si>
    <t>10.01</t>
  </si>
  <si>
    <t>Θερμομόνωση-υγρομόνωση δώματος</t>
  </si>
  <si>
    <t>10.02</t>
  </si>
  <si>
    <t>Θερμομόνωση κατακόρυφων επιφανειών</t>
  </si>
  <si>
    <t>10.03</t>
  </si>
  <si>
    <t>Υγρομόνωση τοιχείων υπογείου</t>
  </si>
  <si>
    <t>10.04</t>
  </si>
  <si>
    <t>Υγρομόνωση δαπέδων επι εδάφους</t>
  </si>
  <si>
    <t>ΣΥΝΟΛΟ ΜΟΝΩΣΕΙΣ ΣΤΕΓΑΝΩΣΕΙΣ</t>
  </si>
  <si>
    <t>ΣΥΝΟΛΟ ΟΜΑΔΑ Ε΄</t>
  </si>
  <si>
    <t>ΟΜΑΔΑ ΣΤ</t>
  </si>
  <si>
    <t>ΜΑΡΜΑΡΙΚΑ</t>
  </si>
  <si>
    <t>11.01</t>
  </si>
  <si>
    <t xml:space="preserve">Κατώφλια,επίστρωση στηθαίων ποδιές παραθ. μπαλκονιών </t>
  </si>
  <si>
    <t>11.02</t>
  </si>
  <si>
    <t>Μαρμαροεπένδυση βαθμίδος</t>
  </si>
  <si>
    <t>ΣΥΝΟΛΟ ΜΑΡΜΑΡΙΚΑ</t>
  </si>
  <si>
    <t>ΚΛΙΜΑΚΕΣ</t>
  </si>
  <si>
    <t>12.01</t>
  </si>
  <si>
    <t>12.02</t>
  </si>
  <si>
    <t>ΣΥΝΟΛΟ ΚΛΙΜΑΚΕΣ</t>
  </si>
  <si>
    <t>ΨΕΥΔΟΡΟΦΕΣ</t>
  </si>
  <si>
    <t>14.01</t>
  </si>
  <si>
    <t>14.02</t>
  </si>
  <si>
    <t>14.03</t>
  </si>
  <si>
    <t>Επένδυση οροφής με λεπτοσανίδες πλήρης</t>
  </si>
  <si>
    <t>ΣΥΝΟΛΟ ΨΕΥΔΟΡΟΦΕΣ</t>
  </si>
  <si>
    <t>ΕΠΙΚΑΛΥΨΕΙΣ</t>
  </si>
  <si>
    <t>15.01</t>
  </si>
  <si>
    <t>15.02</t>
  </si>
  <si>
    <t>15.03</t>
  </si>
  <si>
    <t>15.04</t>
  </si>
  <si>
    <t>ΣΥΝΟΛΟ ΕΠΙΚΑΛΥΨΕΙΣ</t>
  </si>
  <si>
    <t>ΣΤΗΘΑΙΑ</t>
  </si>
  <si>
    <t>16.01</t>
  </si>
  <si>
    <t>16.02</t>
  </si>
  <si>
    <t>16.03</t>
  </si>
  <si>
    <t>16.04</t>
  </si>
  <si>
    <t>ΣΥΝΟΛΟ ΣΤΗΘΑΙΑ</t>
  </si>
  <si>
    <t>ΧΡΩΜΑΤΙΣΜΟΙ</t>
  </si>
  <si>
    <t>17.01</t>
  </si>
  <si>
    <t>17.02</t>
  </si>
  <si>
    <t>Πλαστικά επί τοίχου</t>
  </si>
  <si>
    <t>Πλαστικά σπατουλαριστά</t>
  </si>
  <si>
    <t>Τσιμεντοχρώματα</t>
  </si>
  <si>
    <t>ΣΥΝΟΛΟ ΧΡΩΜΑΤΙΣΜΟΙ</t>
  </si>
  <si>
    <t>ΔΙΑΦΟΡΕΣ ΟΙΚΟΔ/ΚΕΣ ΕΡΓΑΣΙΕΣ</t>
  </si>
  <si>
    <t>18.01</t>
  </si>
  <si>
    <t>Τζάκι απλό</t>
  </si>
  <si>
    <t>αποκ</t>
  </si>
  <si>
    <t>18.02</t>
  </si>
  <si>
    <t>Τζάκι με καπνοδόχο (κτιστό)</t>
  </si>
  <si>
    <t>ΣΥΝΟΛΟ ΔΙΑΦ.ΟΙΚΟΔ.ΕΡΓΑΣΙΕΣ</t>
  </si>
  <si>
    <t>ΕΙΔΗ ΥΓΙΕΙΝΗΣ</t>
  </si>
  <si>
    <t>19.01</t>
  </si>
  <si>
    <t>Πλήρες σέτ λουτρού</t>
  </si>
  <si>
    <t>19.02</t>
  </si>
  <si>
    <t>Σέτ WC</t>
  </si>
  <si>
    <t>ΣΥΝΟΛΟ ΕΙΔΗ ΥΓΙΕΙΝΗΣ</t>
  </si>
  <si>
    <t>ΣΥΝΟΛΟ ΟΜΑΔΑ ΣΤ΄</t>
  </si>
  <si>
    <t>ΟΜΑΔΑ Ζ</t>
  </si>
  <si>
    <t>ΥΔΡΑΥΛΙΚΕΣ ΕΓΚΑΤΑΣΤΑΣΕΙΣ</t>
  </si>
  <si>
    <t>20.01</t>
  </si>
  <si>
    <t>Υδρευση-αποχέτευση κουζίνας λουτρού-wc. (Σωληνώσεις)</t>
  </si>
  <si>
    <t>20.02</t>
  </si>
  <si>
    <t>Υδρευση-αποχέτευση κουζίνας λουτρού-wc (Συνδέσεις)</t>
  </si>
  <si>
    <t>ΣΥΝΟΛΟ ΥΔΡ. ΕΓΚΑΤΑΣΤΑΣΕΙΣ</t>
  </si>
  <si>
    <t>ΘΕΡΜΑΝΣΗ ΚΛΙΜΑΤΙΣΜΟΣ</t>
  </si>
  <si>
    <t>21.01</t>
  </si>
  <si>
    <t>Κεντρική θέρμανση (Σωληνώσεις)</t>
  </si>
  <si>
    <t>21.02</t>
  </si>
  <si>
    <t>Κεντρική θέρμανση (Συνδέσεις, σώματα ,καυστήρας,λεβητας)</t>
  </si>
  <si>
    <t>21.03</t>
  </si>
  <si>
    <t>Κλιματισμός</t>
  </si>
  <si>
    <t>ΣΥΝΟΛΟ ΘΕΡΜΑΝΣΗ ΚΛΙΜΑΤΙΣΜΟΣ</t>
  </si>
  <si>
    <t>ΗΛΕΚΤΡΙΚΕΣ ΕΓΚΑΤΑΣΤΣΕΙΣ</t>
  </si>
  <si>
    <t>23.01</t>
  </si>
  <si>
    <t>Κατοικίας (Σωληνώσεις)</t>
  </si>
  <si>
    <t>Κατοικίας (καλοδιώσεις,ρευματολήπτες)</t>
  </si>
  <si>
    <t>Καταστήματος (Σωληνώσεις)</t>
  </si>
  <si>
    <t>Καταστήματος (καλοδιώσεις ρευματολήπτες)</t>
  </si>
  <si>
    <t>ΣΥΝΟΛΟ ΗΛΕΚΤΡ. ΕΓΚΑΤΑΣΤΑΣΕΙΣ</t>
  </si>
  <si>
    <t xml:space="preserve"> ΑΝΕΛΚΥΣΤΗΡΕΣ</t>
  </si>
  <si>
    <t>24.01</t>
  </si>
  <si>
    <t>Ανελκυστήρας μεχρι 4 στάσεις</t>
  </si>
  <si>
    <t>24.02</t>
  </si>
  <si>
    <t>Προσαύξηση ανά στάση πέραν των 4ων</t>
  </si>
  <si>
    <t>ΣΥΝΟΛΟ ΑΝΕΛΚΥΣΤΗΡΕΣ</t>
  </si>
  <si>
    <t>ΔΙΑΦ. Η/Μ ΕΡΓΑΣΙΕΣ</t>
  </si>
  <si>
    <t>Ηλιακός συλλέκτης</t>
  </si>
  <si>
    <t>ΣΥΝΟΛΟ ΔΙΑΦ. ΗΜ ΕΡΓΑΣΙΕΣ</t>
  </si>
  <si>
    <t>ΣΥΝΟΛΟ ΟΜΑΔΑ Ζ΄</t>
  </si>
  <si>
    <t>ΟΜΑΔΑ Η</t>
  </si>
  <si>
    <t>ΜΕΤΑΛΛΙΚΗ  ΚΑΤΑΣΚΕΥΗ</t>
  </si>
  <si>
    <t>Μεταλλικός σκελετός</t>
  </si>
  <si>
    <t>κιλ</t>
  </si>
  <si>
    <t xml:space="preserve">Πάνελ με μόνωση </t>
  </si>
  <si>
    <t>ΣΥΝΟΛΟ ΜΕΤΑΛΛΙΚΗ ΚΑΤΑΣΚΕΥΗ</t>
  </si>
  <si>
    <t>ΣΥΝΟΛΟ ΟΜΑΔΑ Η΄</t>
  </si>
  <si>
    <t>ΟΜΑΔΕΣ ΕΡΓΑΣΙΩΝ</t>
  </si>
  <si>
    <t xml:space="preserve">ΣΥΝΟΛΟ ΟΜΑΔΑΣ Α </t>
  </si>
  <si>
    <t xml:space="preserve">ΣΥΝΟΛΟ ΟΜΑΔΑΣ Β </t>
  </si>
  <si>
    <t xml:space="preserve">ΣΥΝΟΛΟ ΟΜΑΔΑΣ Γ </t>
  </si>
  <si>
    <t>ΣΥΝΟΛΟ ΟΜΑΔΑΣ Δ</t>
  </si>
  <si>
    <t>ΣΥΝΟΛΟ ΟΜΑΔΑΣ Ε</t>
  </si>
  <si>
    <t>ΣΥΝΟΛΟ ΟΜΑΔΑΣ ΣΤ</t>
  </si>
  <si>
    <t>ΣΥΝΟΛΟ ΟΜΑΔΑΣ Ζ</t>
  </si>
  <si>
    <t>ΣΥΝΟΛΟ ΟΜΑΔΑΣ Η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</si>
  <si>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Το προτεινόμενο κόστος των ενεργειών του προϋπολογισμού θα πρέπει να τεκμηριώνεται επαρκώς. Ειδικότερα, για το μηχανολογικό εξοπλισμό υποβάλλονται τρεις προσφορές ή τεκμηριώνεται η ύπαρξη λιγότερων ή η μοναδικότητα του προϊόντος. Για ομοειδή είδη λοιπού εξοπλισμού υποβάλλεται τουλάχιστον μία προσφορά.</t>
    </r>
  </si>
  <si>
    <t>ΔΗΜΟΣΙΑ ΔΑΠΑΝΗ</t>
  </si>
  <si>
    <t>ΙΔΙΩΤΙΚΗ ΣΥΜΜΕΤΟΧΗ</t>
  </si>
  <si>
    <t>Καταθέσεις</t>
  </si>
  <si>
    <t>Μετοχές, ομόλογα, λοιποί άυλοι τίτλοι</t>
  </si>
  <si>
    <t>Για εταιρείες: κερδοφορία ικανή να καλύψει την ίδια συμμετοχή ή δυνατότητα αύξησης μετοχικού κεφαλαίου, η οποία θα πρέπει να έχει ολοκληρωθεί πριν το πρώτο αίτημα πληρωμής του έργου</t>
  </si>
  <si>
    <t>Τραπεζικός δανεισμός</t>
  </si>
  <si>
    <t>ΑΝΑΛΥΣΗ ΙΔΙΩΤΙΚΗΣ ΣΥΜΜΕΤΟΧΗΣ</t>
  </si>
  <si>
    <t>ΣΥΝΟΛΟ ΙΔΙΩΤΙΚΗΣ ΣΥΜΜΕΤΟΧΗΣ</t>
  </si>
  <si>
    <t>Μ.Μ.</t>
  </si>
  <si>
    <r>
      <t>μ</t>
    </r>
    <r>
      <rPr>
        <vertAlign val="superscript"/>
        <sz val="10"/>
        <rFont val="Calibri"/>
        <family val="2"/>
      </rPr>
      <t>2</t>
    </r>
  </si>
  <si>
    <r>
      <t>μ</t>
    </r>
    <r>
      <rPr>
        <vertAlign val="superscript"/>
        <sz val="10"/>
        <rFont val="Calibri"/>
        <family val="2"/>
      </rPr>
      <t>3</t>
    </r>
  </si>
  <si>
    <r>
      <t>μ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οψης</t>
    </r>
  </si>
  <si>
    <r>
      <t>μ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/κατ</t>
    </r>
  </si>
  <si>
    <t>Προσύμφωνα πώλησης ακινήτων</t>
  </si>
  <si>
    <t>Το συνολικό κόστος της κατηγορίας δεν μπορεί να υπερβαίνει το 12% του συνολικού προϋπολογισμό της πρότασης.</t>
  </si>
  <si>
    <t>5. ΕΠΙΣΥΝΑΠΤΟΜΕΝΑ ΔΙΚΑΙΟΛΟΓΗΤΙΚΑ</t>
  </si>
  <si>
    <t>ΠΟΣΟ      ΤΗΤΑ</t>
  </si>
  <si>
    <t>ΔΕΗ (Σύνδεση παροχής κατά περίπτωση)</t>
  </si>
  <si>
    <t>ΟΤΕ (Σύνδεση παροχής κατά περίπτωση)</t>
  </si>
  <si>
    <t>ΥΔΡΕΥΣΗ (Σύνδεση παροχής κατά περίπτωση)</t>
  </si>
  <si>
    <t>ΑΠΟΧΕΤΕΥΣΗ (Σύνδεση παροχής κατά περίπτωση)</t>
  </si>
  <si>
    <t>Κατασκευή βόθρου</t>
  </si>
  <si>
    <t>Ασφαλτόστρωση (βάση υπόβαση άσφαλτος)</t>
  </si>
  <si>
    <t>Ισοπεδώσεις-διαμορφώσεις</t>
  </si>
  <si>
    <t>Διαμόρφωση χώρου με 3Α</t>
  </si>
  <si>
    <t>Εκσκαφές θεμελίων γαιώδεις-ημιβραχώδεις</t>
  </si>
  <si>
    <t>Καθαιρέσεις πλινθοδομής</t>
  </si>
  <si>
    <t>Καθαιρέσεις άοπλου σκυροδέματος</t>
  </si>
  <si>
    <t>Καθαιρέσεις οπλισμένου σκυροδέματος</t>
  </si>
  <si>
    <t>Καθαιρέσεις επιχρισμάτων</t>
  </si>
  <si>
    <t>Καθαιρέσεις επικεράμωσης</t>
  </si>
  <si>
    <t xml:space="preserve">Οπλισμένο σκυρόδεμα                          </t>
  </si>
  <si>
    <t xml:space="preserve">Οπλισμένο σκυρόδεμα (απομακρυσμένες περιοχές)                         </t>
  </si>
  <si>
    <t>Ελαφρά οπλισμένο σκυρόδεμα με πλέγμα</t>
  </si>
  <si>
    <t>Ελαφρά οπλισμένο σκυρόδεμα με πλέγμα (απομακρυσμένες περιοχές)</t>
  </si>
  <si>
    <t>Λιθοδομές με λαξευτούς λίθους</t>
  </si>
  <si>
    <t>Τοιχοποιία από YTONG (15cm)</t>
  </si>
  <si>
    <t>ΕΠΙΧΡΙΣΜΑΤΑ</t>
  </si>
  <si>
    <t>Επιχρίσματα χωριάτικου τύπου</t>
  </si>
  <si>
    <t>Ετοιμο επίχρισμα (knauf)</t>
  </si>
  <si>
    <t>Με τσιμεντοκονία</t>
  </si>
  <si>
    <t>Με χονδρόπλακες ακανονόνιστου πάχους</t>
  </si>
  <si>
    <t>Βιομηχανικό δάπεδο απλό</t>
  </si>
  <si>
    <t>Βιομηχανικό δάπεδο με εποξειδική ρητίνη</t>
  </si>
  <si>
    <t>Εξώπορτες ραμποτέ ή ταμπλαδωτές από δρυ, καρυδιά κλπ</t>
  </si>
  <si>
    <t>Εξώπορτες ραμποτέ ή ταμπλαδωτές από σουηδική ξυλεία</t>
  </si>
  <si>
    <t xml:space="preserve">Ανοιγόμενα-περιστρεφόμενα πλαστικά κουφώματα </t>
  </si>
  <si>
    <t>Πόρτες θωρακισμένες</t>
  </si>
  <si>
    <t>Ντουλάπες κοινές</t>
  </si>
  <si>
    <t>Ντουλάπια κουζίνας</t>
  </si>
  <si>
    <t>Ξύλινη επένδυση βαθμίδας</t>
  </si>
  <si>
    <t>Σιδερένια βαθμίδα</t>
  </si>
  <si>
    <t>13.01</t>
  </si>
  <si>
    <t>Ψευδοροφή από γυψοσανίδες (απλή κατασκευή)</t>
  </si>
  <si>
    <t>13.02</t>
  </si>
  <si>
    <t>Ψευδοροφή από πλάκες ορυκτών ινών σε μεταλλικό σκελετό</t>
  </si>
  <si>
    <t>13.03</t>
  </si>
  <si>
    <t>Ξλυλινη στέγη εδραζόμενη σε πλάκα σκυροδέματος</t>
  </si>
  <si>
    <t>Ξύλινη στέγη αυτοφερόμενη με κεραμίδια (εμφανή ξυλεία)</t>
  </si>
  <si>
    <t>Κεραμοσκεπή με φουρούσια εδραζόμενη σε πλακα σκυροδέματος</t>
  </si>
  <si>
    <t>14.04</t>
  </si>
  <si>
    <t>Επικεράμωση πλάκας σκυροδέματος</t>
  </si>
  <si>
    <t>14.05</t>
  </si>
  <si>
    <t>Υδρορροές (λούκια) οριζόντια και κατακόρυφα</t>
  </si>
  <si>
    <t>Στηθαίο από οπλισμένο σκυρόδεμα</t>
  </si>
  <si>
    <t>Στηθαίο από κιγκλίδωμα σιδερένιο</t>
  </si>
  <si>
    <t>Στηθαίο από κιγκλίδωμα αλουμινίου</t>
  </si>
  <si>
    <t>Στηθαίο από κιγκλίδωμα ξύλινο</t>
  </si>
  <si>
    <t>Υδροχρωματισμοί απλοί</t>
  </si>
  <si>
    <t>20.03</t>
  </si>
  <si>
    <t>21.04</t>
  </si>
  <si>
    <t>22.01</t>
  </si>
  <si>
    <t>22.02</t>
  </si>
  <si>
    <t>Στάση</t>
  </si>
  <si>
    <t>Περίφραξη συμπαγης με σίτα  (1,00μ. Beton)</t>
  </si>
  <si>
    <t>Περίφραξη συμπαγης με κάγκελο (1,00μ. Beton)</t>
  </si>
  <si>
    <t>Περίφραξη με σίτα και πασσάλους</t>
  </si>
  <si>
    <t>ΠΧ.05</t>
  </si>
  <si>
    <t>ΠΧ.06</t>
  </si>
  <si>
    <t>ΠΧ.07</t>
  </si>
  <si>
    <t>Πλακοστρώσεις</t>
  </si>
  <si>
    <t>ΠΧ.08</t>
  </si>
  <si>
    <t>Κράσπεδα</t>
  </si>
  <si>
    <t>ΠΧ.09</t>
  </si>
  <si>
    <t>Κυβόλιθος</t>
  </si>
  <si>
    <t>ΠΧ.10</t>
  </si>
  <si>
    <t>Πλάκες πεζοδρομίου</t>
  </si>
  <si>
    <t>Παντζούρια αλουμινίου-πλαστικα ανοιγόμενα</t>
  </si>
  <si>
    <t>Παντζουρια ξύλινα</t>
  </si>
  <si>
    <t>Ρολλά αλουμινίου</t>
  </si>
  <si>
    <t>08.13</t>
  </si>
  <si>
    <t>08.14</t>
  </si>
  <si>
    <t>08.15</t>
  </si>
  <si>
    <t>ΚΡΙΤΗΡΙΑ ΕΠΙΛΕΞΙΜΟΤΗΤΑΣ 2.4  &amp; 2.8</t>
  </si>
  <si>
    <t>(Κ.Ε.3.13)</t>
  </si>
  <si>
    <t>4.4. ΧΡΗΜΑΤΟΔΟΤΙΚΟ ΣΧΗΜΑ – ΚΑΛΥΨΗ ΙΔΙΩΤΙΚΗΣ ΣΥΜΜΕΤΟΧΗΣ</t>
  </si>
  <si>
    <t>ΚΡΙΤΗΡΙΟ ΕΠΙΛΟΓΗΣ: Γ4</t>
  </si>
  <si>
    <t>4.</t>
  </si>
  <si>
    <t>ΚΡΙΤΗΡΙΑ ΕΠΙΛΟΓΗΣ: Γ4, Γ5</t>
  </si>
  <si>
    <r>
      <t xml:space="preserve">Στη λίστα περιλαμβάνονται οι υπεύθυνες δηλώσεις και τα απαιτούμενα δικαιολογητικά, σύμφωνα με τα αναφερόμενα στα κριτήρια επιλεξιμότητας και στα κριτήρια επιλογής και τις παρατηρήσεις που τα συνοδεύουν. </t>
    </r>
    <r>
      <rPr>
        <b/>
        <sz val="11"/>
        <rFont val="Calibri"/>
        <family val="2"/>
      </rPr>
      <t>Απουσία δηλώσεων / δικαιολογητικών που σχετίζονται με απόδειξη κριτηρίων επιλεξιμότητας οδηγούν στην απόρριψη της πρότασης.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</si>
</sst>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_-* #,##0.00\ _Δ_ρ_χ_-;\-* #,##0.00\ _Δ_ρ_χ_-;_-* &quot;-&quot;??\ _Δ_ρ_χ_-;_-@_-"/>
    <numFmt numFmtId="166" formatCode="_-* #,##0\ _Δ_ρ_χ_-;\-* #,##0\ _Δ_ρ_χ_-;_-* &quot;-&quot;\ _Δ_ρ_χ_-;_-@_-"/>
    <numFmt numFmtId="167" formatCode="_-* #,##0.00\ &quot;Δρχ&quot;_-;\-* #,##0.00\ &quot;Δρχ&quot;_-;_-* &quot;-&quot;??\ &quot;Δρχ&quot;_-;_-@_-"/>
    <numFmt numFmtId="168" formatCode="_-* #,##0\ &quot;Δρχ&quot;_-;\-* #,##0\ &quot;Δρχ&quot;_-;_-* &quot;-&quot;\ &quot;Δρχ&quot;_-;_-@_-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  <numFmt numFmtId="172" formatCode="[$€-2]\ #,##0.00_);[Red]\([$€-2]\ #,##0.00\)"/>
  </numFmts>
  <fonts count="3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 Greek"/>
      <family val="0"/>
    </font>
    <font>
      <sz val="10"/>
      <name val="Arial Greek"/>
      <family val="0"/>
    </font>
    <font>
      <u val="single"/>
      <sz val="10"/>
      <color indexed="12"/>
      <name val="Arial Greek"/>
      <family val="0"/>
    </font>
    <font>
      <b/>
      <sz val="12"/>
      <name val="Arial Greek"/>
      <family val="2"/>
    </font>
    <font>
      <sz val="7"/>
      <name val="Times New Roman"/>
      <family val="1"/>
    </font>
    <font>
      <b/>
      <sz val="11"/>
      <name val="Calibri"/>
      <family val="2"/>
    </font>
    <font>
      <sz val="11"/>
      <name val="Symbol"/>
      <family val="1"/>
    </font>
    <font>
      <b/>
      <sz val="10"/>
      <name val="Arial Greek"/>
      <family val="0"/>
    </font>
    <font>
      <vertAlign val="superscript"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b/>
      <sz val="9"/>
      <name val="Calibri"/>
      <family val="2"/>
    </font>
    <font>
      <b/>
      <vertAlign val="superscript"/>
      <sz val="9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Calibri"/>
      <family val="2"/>
    </font>
    <font>
      <sz val="12"/>
      <name val="Arial Greek"/>
      <family val="0"/>
    </font>
    <font>
      <sz val="9"/>
      <name val="Calibri"/>
      <family val="2"/>
    </font>
    <font>
      <sz val="10"/>
      <color indexed="10"/>
      <name val="Calibri"/>
      <family val="2"/>
    </font>
    <font>
      <vertAlign val="superscript"/>
      <sz val="10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b/>
      <i/>
      <sz val="10"/>
      <color indexed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bgColor indexed="22"/>
      </patternFill>
    </fill>
    <fill>
      <patternFill patternType="lightGray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 style="medium"/>
      <top>
        <color indexed="63"/>
      </top>
      <bottom style="medium"/>
    </border>
    <border>
      <left style="double">
        <color indexed="8"/>
      </left>
      <right style="medium"/>
      <top style="double">
        <color indexed="8"/>
      </top>
      <bottom style="medium"/>
    </border>
    <border>
      <left>
        <color indexed="63"/>
      </left>
      <right style="double">
        <color indexed="8"/>
      </right>
      <top style="double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>
        <color indexed="8"/>
      </left>
      <right style="medium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>
      <alignment horizontal="center" vertical="center" wrapText="1"/>
      <protection/>
    </xf>
    <xf numFmtId="0" fontId="1" fillId="0" borderId="0">
      <alignment horizontal="center" vertical="center" wrapText="1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5" fillId="0" borderId="1" xfId="27" applyFont="1" applyBorder="1" applyAlignment="1">
      <alignment horizontal="center" vertical="center" wrapText="1"/>
      <protection/>
    </xf>
    <xf numFmtId="0" fontId="3" fillId="0" borderId="0" xfId="27">
      <alignment/>
      <protection/>
    </xf>
    <xf numFmtId="0" fontId="9" fillId="0" borderId="0" xfId="28" applyFont="1">
      <alignment/>
      <protection/>
    </xf>
    <xf numFmtId="0" fontId="3" fillId="0" borderId="0" xfId="28" applyFont="1">
      <alignment/>
      <protection/>
    </xf>
    <xf numFmtId="0" fontId="7" fillId="0" borderId="2" xfId="28" applyFont="1" applyBorder="1" applyAlignment="1">
      <alignment horizontal="center"/>
      <protection/>
    </xf>
    <xf numFmtId="0" fontId="7" fillId="0" borderId="3" xfId="28" applyFont="1" applyBorder="1" applyAlignment="1">
      <alignment horizontal="center"/>
      <protection/>
    </xf>
    <xf numFmtId="0" fontId="11" fillId="0" borderId="0" xfId="28" applyFont="1" applyBorder="1" applyAlignment="1">
      <alignment horizontal="center"/>
      <protection/>
    </xf>
    <xf numFmtId="0" fontId="12" fillId="0" borderId="0" xfId="28" applyFont="1" applyBorder="1" applyAlignment="1">
      <alignment/>
      <protection/>
    </xf>
    <xf numFmtId="0" fontId="11" fillId="0" borderId="0" xfId="28" applyFont="1">
      <alignment/>
      <protection/>
    </xf>
    <xf numFmtId="0" fontId="13" fillId="0" borderId="4" xfId="28" applyFont="1" applyBorder="1" applyAlignment="1">
      <alignment horizontal="center"/>
      <protection/>
    </xf>
    <xf numFmtId="0" fontId="13" fillId="0" borderId="3" xfId="28" applyFont="1" applyBorder="1" applyAlignment="1">
      <alignment horizontal="center"/>
      <protection/>
    </xf>
    <xf numFmtId="0" fontId="13" fillId="0" borderId="4" xfId="28" applyFont="1" applyBorder="1" applyAlignment="1">
      <alignment horizontal="center" wrapText="1"/>
      <protection/>
    </xf>
    <xf numFmtId="0" fontId="13" fillId="0" borderId="5" xfId="28" applyFont="1" applyBorder="1" applyAlignment="1">
      <alignment horizontal="center" wrapText="1"/>
      <protection/>
    </xf>
    <xf numFmtId="0" fontId="7" fillId="0" borderId="6" xfId="28" applyFont="1" applyBorder="1">
      <alignment/>
      <protection/>
    </xf>
    <xf numFmtId="0" fontId="11" fillId="0" borderId="7" xfId="28" applyFont="1" applyBorder="1">
      <alignment/>
      <protection/>
    </xf>
    <xf numFmtId="0" fontId="11" fillId="0" borderId="6" xfId="28" applyFont="1" applyBorder="1">
      <alignment/>
      <protection/>
    </xf>
    <xf numFmtId="0" fontId="11" fillId="0" borderId="8" xfId="28" applyFont="1" applyBorder="1">
      <alignment/>
      <protection/>
    </xf>
    <xf numFmtId="0" fontId="11" fillId="0" borderId="2" xfId="28" applyFont="1" applyBorder="1">
      <alignment/>
      <protection/>
    </xf>
    <xf numFmtId="0" fontId="11" fillId="0" borderId="9" xfId="28" applyFont="1" applyBorder="1">
      <alignment/>
      <protection/>
    </xf>
    <xf numFmtId="0" fontId="3" fillId="0" borderId="0" xfId="19">
      <alignment/>
      <protection/>
    </xf>
    <xf numFmtId="0" fontId="12" fillId="0" borderId="0" xfId="19" applyFont="1">
      <alignment/>
      <protection/>
    </xf>
    <xf numFmtId="0" fontId="12" fillId="0" borderId="3" xfId="19" applyFont="1" applyBorder="1" applyAlignment="1">
      <alignment wrapText="1"/>
      <protection/>
    </xf>
    <xf numFmtId="0" fontId="12" fillId="2" borderId="5" xfId="19" applyFont="1" applyFill="1" applyBorder="1" applyAlignment="1">
      <alignment wrapText="1"/>
      <protection/>
    </xf>
    <xf numFmtId="0" fontId="12" fillId="2" borderId="9" xfId="19" applyFont="1" applyFill="1" applyBorder="1" applyAlignment="1">
      <alignment wrapText="1"/>
      <protection/>
    </xf>
    <xf numFmtId="0" fontId="3" fillId="0" borderId="0" xfId="29">
      <alignment/>
      <protection/>
    </xf>
    <xf numFmtId="0" fontId="7" fillId="0" borderId="3" xfId="29" applyFont="1" applyBorder="1" applyAlignment="1">
      <alignment horizontal="center"/>
      <protection/>
    </xf>
    <xf numFmtId="0" fontId="11" fillId="0" borderId="5" xfId="29" applyFont="1" applyBorder="1">
      <alignment/>
      <protection/>
    </xf>
    <xf numFmtId="0" fontId="3" fillId="0" borderId="0" xfId="20">
      <alignment/>
      <protection/>
    </xf>
    <xf numFmtId="0" fontId="11" fillId="0" borderId="0" xfId="20" applyFont="1">
      <alignment/>
      <protection/>
    </xf>
    <xf numFmtId="0" fontId="16" fillId="0" borderId="10" xfId="20" applyFont="1" applyBorder="1" applyAlignment="1">
      <alignment horizontal="center" wrapText="1"/>
      <protection/>
    </xf>
    <xf numFmtId="0" fontId="16" fillId="0" borderId="10" xfId="20" applyFont="1" applyBorder="1" applyAlignment="1">
      <alignment horizontal="center" vertical="center" wrapText="1"/>
      <protection/>
    </xf>
    <xf numFmtId="0" fontId="3" fillId="0" borderId="0" xfId="21" applyAlignment="1">
      <alignment/>
      <protection/>
    </xf>
    <xf numFmtId="0" fontId="3" fillId="0" borderId="0" xfId="21">
      <alignment/>
      <protection/>
    </xf>
    <xf numFmtId="0" fontId="7" fillId="0" borderId="11" xfId="21" applyFont="1" applyBorder="1" applyAlignment="1">
      <alignment horizontal="center" vertical="center" wrapText="1"/>
      <protection/>
    </xf>
    <xf numFmtId="0" fontId="7" fillId="0" borderId="11" xfId="21" applyFont="1" applyBorder="1" applyAlignment="1">
      <alignment horizontal="center" vertical="center"/>
      <protection/>
    </xf>
    <xf numFmtId="0" fontId="11" fillId="0" borderId="11" xfId="21" applyFont="1" applyBorder="1" applyAlignment="1">
      <alignment wrapText="1"/>
      <protection/>
    </xf>
    <xf numFmtId="0" fontId="11" fillId="0" borderId="11" xfId="21" applyFont="1" applyBorder="1" applyAlignment="1">
      <alignment horizontal="center" wrapText="1"/>
      <protection/>
    </xf>
    <xf numFmtId="0" fontId="3" fillId="0" borderId="0" xfId="22">
      <alignment/>
      <protection/>
    </xf>
    <xf numFmtId="0" fontId="18" fillId="0" borderId="9" xfId="22" applyFont="1" applyBorder="1" applyAlignment="1">
      <alignment wrapText="1"/>
      <protection/>
    </xf>
    <xf numFmtId="0" fontId="14" fillId="0" borderId="0" xfId="22" applyFont="1">
      <alignment/>
      <protection/>
    </xf>
    <xf numFmtId="0" fontId="12" fillId="0" borderId="0" xfId="23" applyFont="1" applyAlignment="1">
      <alignment/>
      <protection/>
    </xf>
    <xf numFmtId="0" fontId="3" fillId="0" borderId="0" xfId="23" applyAlignment="1">
      <alignment/>
      <protection/>
    </xf>
    <xf numFmtId="0" fontId="3" fillId="0" borderId="0" xfId="23">
      <alignment/>
      <protection/>
    </xf>
    <xf numFmtId="0" fontId="20" fillId="0" borderId="0" xfId="23" applyFont="1">
      <alignment/>
      <protection/>
    </xf>
    <xf numFmtId="0" fontId="7" fillId="3" borderId="12" xfId="23" applyFont="1" applyFill="1" applyBorder="1" applyAlignment="1">
      <alignment horizontal="center" vertical="center" wrapText="1"/>
      <protection/>
    </xf>
    <xf numFmtId="0" fontId="7" fillId="3" borderId="3" xfId="23" applyFont="1" applyFill="1" applyBorder="1" applyAlignment="1">
      <alignment horizontal="right" vertical="top" wrapText="1"/>
      <protection/>
    </xf>
    <xf numFmtId="0" fontId="5" fillId="0" borderId="1" xfId="24" applyFont="1" applyBorder="1" applyAlignment="1">
      <alignment horizontal="center" vertical="center" wrapText="1"/>
      <protection/>
    </xf>
    <xf numFmtId="0" fontId="3" fillId="0" borderId="0" xfId="25">
      <alignment/>
      <protection/>
    </xf>
    <xf numFmtId="0" fontId="3" fillId="0" borderId="0" xfId="26">
      <alignment/>
      <protection/>
    </xf>
    <xf numFmtId="0" fontId="19" fillId="0" borderId="0" xfId="26" applyFont="1" applyAlignment="1">
      <alignment horizontal="center"/>
      <protection/>
    </xf>
    <xf numFmtId="0" fontId="11" fillId="0" borderId="13" xfId="22" applyFont="1" applyBorder="1">
      <alignment/>
      <protection/>
    </xf>
    <xf numFmtId="0" fontId="11" fillId="0" borderId="14" xfId="22" applyFont="1" applyBorder="1">
      <alignment/>
      <protection/>
    </xf>
    <xf numFmtId="0" fontId="7" fillId="0" borderId="14" xfId="22" applyFont="1" applyBorder="1">
      <alignment/>
      <protection/>
    </xf>
    <xf numFmtId="0" fontId="7" fillId="0" borderId="15" xfId="22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 wrapText="1"/>
      <protection/>
    </xf>
    <xf numFmtId="0" fontId="7" fillId="0" borderId="16" xfId="22" applyFont="1" applyBorder="1" applyAlignment="1">
      <alignment horizontal="center" vertical="center"/>
      <protection/>
    </xf>
    <xf numFmtId="0" fontId="5" fillId="0" borderId="0" xfId="28" applyFont="1" applyFill="1" applyBorder="1" applyAlignment="1">
      <alignment vertical="center"/>
      <protection/>
    </xf>
    <xf numFmtId="0" fontId="11" fillId="0" borderId="0" xfId="0" applyFont="1" applyAlignment="1">
      <alignment horizontal="justify"/>
    </xf>
    <xf numFmtId="0" fontId="18" fillId="4" borderId="11" xfId="20" applyFont="1" applyFill="1" applyBorder="1" applyAlignment="1">
      <alignment horizontal="center"/>
      <protection/>
    </xf>
    <xf numFmtId="4" fontId="18" fillId="4" borderId="11" xfId="20" applyNumberFormat="1" applyFont="1" applyFill="1" applyBorder="1" applyAlignment="1">
      <alignment horizontal="center"/>
      <protection/>
    </xf>
    <xf numFmtId="4" fontId="18" fillId="0" borderId="11" xfId="21" applyNumberFormat="1" applyFont="1" applyBorder="1">
      <alignment/>
      <protection/>
    </xf>
    <xf numFmtId="4" fontId="18" fillId="0" borderId="11" xfId="21" applyNumberFormat="1" applyFont="1" applyBorder="1" applyAlignment="1">
      <alignment wrapText="1"/>
      <protection/>
    </xf>
    <xf numFmtId="4" fontId="11" fillId="3" borderId="9" xfId="22" applyNumberFormat="1" applyFont="1" applyFill="1" applyBorder="1" applyAlignment="1">
      <alignment wrapText="1"/>
      <protection/>
    </xf>
    <xf numFmtId="4" fontId="11" fillId="3" borderId="16" xfId="22" applyNumberFormat="1" applyFont="1" applyFill="1" applyBorder="1" applyAlignment="1">
      <alignment wrapText="1"/>
      <protection/>
    </xf>
    <xf numFmtId="4" fontId="11" fillId="0" borderId="9" xfId="22" applyNumberFormat="1" applyFont="1" applyBorder="1" applyAlignment="1">
      <alignment wrapText="1"/>
      <protection/>
    </xf>
    <xf numFmtId="4" fontId="11" fillId="0" borderId="17" xfId="22" applyNumberFormat="1" applyFont="1" applyBorder="1">
      <alignment/>
      <protection/>
    </xf>
    <xf numFmtId="4" fontId="11" fillId="0" borderId="18" xfId="22" applyNumberFormat="1" applyFont="1" applyBorder="1">
      <alignment/>
      <protection/>
    </xf>
    <xf numFmtId="4" fontId="11" fillId="0" borderId="19" xfId="23" applyNumberFormat="1" applyFont="1" applyBorder="1" applyAlignment="1">
      <alignment horizontal="right"/>
      <protection/>
    </xf>
    <xf numFmtId="4" fontId="19" fillId="3" borderId="5" xfId="23" applyNumberFormat="1" applyFont="1" applyFill="1" applyBorder="1" applyAlignment="1">
      <alignment horizontal="center" vertical="top" wrapText="1"/>
      <protection/>
    </xf>
    <xf numFmtId="0" fontId="7" fillId="3" borderId="3" xfId="23" applyFont="1" applyFill="1" applyBorder="1" applyAlignment="1">
      <alignment horizontal="center" vertical="center" wrapText="1"/>
      <protection/>
    </xf>
    <xf numFmtId="0" fontId="7" fillId="3" borderId="5" xfId="23" applyFont="1" applyFill="1" applyBorder="1" applyAlignment="1">
      <alignment horizontal="center" vertical="center" wrapText="1"/>
      <protection/>
    </xf>
    <xf numFmtId="0" fontId="18" fillId="0" borderId="15" xfId="22" applyFont="1" applyBorder="1" applyAlignment="1">
      <alignment horizontal="center" vertical="center" wrapText="1"/>
      <protection/>
    </xf>
    <xf numFmtId="0" fontId="18" fillId="0" borderId="17" xfId="22" applyFont="1" applyBorder="1" applyAlignment="1">
      <alignment vertical="center" wrapText="1"/>
      <protection/>
    </xf>
    <xf numFmtId="0" fontId="12" fillId="0" borderId="0" xfId="20" applyFont="1" applyAlignment="1">
      <alignment/>
      <protection/>
    </xf>
    <xf numFmtId="0" fontId="22" fillId="0" borderId="0" xfId="20" applyFont="1" applyAlignment="1">
      <alignment/>
      <protection/>
    </xf>
    <xf numFmtId="0" fontId="12" fillId="0" borderId="0" xfId="22" applyFont="1" applyAlignment="1">
      <alignment/>
      <protection/>
    </xf>
    <xf numFmtId="0" fontId="3" fillId="0" borderId="0" xfId="22" applyAlignment="1">
      <alignment/>
      <protection/>
    </xf>
    <xf numFmtId="0" fontId="12" fillId="0" borderId="0" xfId="21" applyFont="1" applyAlignment="1">
      <alignment horizontal="left"/>
      <protection/>
    </xf>
    <xf numFmtId="0" fontId="12" fillId="0" borderId="0" xfId="19" applyFont="1" applyAlignment="1">
      <alignment horizontal="left"/>
      <protection/>
    </xf>
    <xf numFmtId="0" fontId="12" fillId="0" borderId="0" xfId="28" applyFont="1" applyBorder="1" applyAlignment="1">
      <alignment horizontal="left"/>
      <protection/>
    </xf>
    <xf numFmtId="0" fontId="12" fillId="0" borderId="0" xfId="25" applyFont="1" applyAlignment="1">
      <alignment horizontal="center"/>
      <protection/>
    </xf>
    <xf numFmtId="0" fontId="11" fillId="0" borderId="20" xfId="0" applyFont="1" applyBorder="1" applyAlignment="1">
      <alignment horizontal="right"/>
    </xf>
    <xf numFmtId="0" fontId="20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21" fillId="0" borderId="12" xfId="0" applyFont="1" applyBorder="1" applyAlignment="1">
      <alignment vertical="top" wrapText="1"/>
    </xf>
    <xf numFmtId="0" fontId="8" fillId="0" borderId="0" xfId="27" applyFont="1" applyAlignment="1">
      <alignment horizontal="justify" vertical="center"/>
      <protection/>
    </xf>
    <xf numFmtId="4" fontId="16" fillId="0" borderId="2" xfId="27" applyNumberFormat="1" applyFont="1" applyBorder="1">
      <alignment/>
      <protection/>
    </xf>
    <xf numFmtId="4" fontId="16" fillId="0" borderId="15" xfId="27" applyNumberFormat="1" applyFont="1" applyBorder="1">
      <alignment/>
      <protection/>
    </xf>
    <xf numFmtId="4" fontId="16" fillId="0" borderId="23" xfId="27" applyNumberFormat="1" applyFont="1" applyBorder="1">
      <alignment/>
      <protection/>
    </xf>
    <xf numFmtId="4" fontId="16" fillId="0" borderId="24" xfId="27" applyNumberFormat="1" applyFont="1" applyBorder="1">
      <alignment/>
      <protection/>
    </xf>
    <xf numFmtId="0" fontId="18" fillId="0" borderId="0" xfId="0" applyFont="1" applyAlignment="1">
      <alignment/>
    </xf>
    <xf numFmtId="4" fontId="11" fillId="0" borderId="19" xfId="0" applyNumberFormat="1" applyFont="1" applyBorder="1" applyAlignment="1">
      <alignment horizontal="right"/>
    </xf>
    <xf numFmtId="4" fontId="11" fillId="0" borderId="25" xfId="0" applyNumberFormat="1" applyFont="1" applyBorder="1" applyAlignment="1">
      <alignment horizontal="right"/>
    </xf>
    <xf numFmtId="10" fontId="11" fillId="0" borderId="19" xfId="23" applyNumberFormat="1" applyFont="1" applyBorder="1" applyAlignment="1">
      <alignment horizontal="right"/>
      <protection/>
    </xf>
    <xf numFmtId="10" fontId="19" fillId="3" borderId="5" xfId="23" applyNumberFormat="1" applyFont="1" applyFill="1" applyBorder="1" applyAlignment="1">
      <alignment horizontal="center" vertical="top" wrapText="1"/>
      <protection/>
    </xf>
    <xf numFmtId="4" fontId="7" fillId="0" borderId="19" xfId="0" applyNumberFormat="1" applyFont="1" applyBorder="1" applyAlignment="1">
      <alignment horizontal="right"/>
    </xf>
    <xf numFmtId="4" fontId="23" fillId="4" borderId="11" xfId="20" applyNumberFormat="1" applyFont="1" applyFill="1" applyBorder="1" applyAlignment="1">
      <alignment horizontal="center"/>
      <protection/>
    </xf>
    <xf numFmtId="4" fontId="23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27" applyFont="1" applyFill="1" applyBorder="1" applyAlignment="1">
      <alignment horizontal="center"/>
      <protection/>
    </xf>
    <xf numFmtId="4" fontId="13" fillId="0" borderId="11" xfId="27" applyNumberFormat="1" applyFont="1" applyBorder="1" applyAlignment="1">
      <alignment horizontal="center" vertical="center" wrapText="1"/>
      <protection/>
    </xf>
    <xf numFmtId="4" fontId="13" fillId="2" borderId="11" xfId="27" applyNumberFormat="1" applyFont="1" applyFill="1" applyBorder="1" applyAlignment="1">
      <alignment horizontal="center" vertical="center" wrapText="1"/>
      <protection/>
    </xf>
    <xf numFmtId="0" fontId="18" fillId="0" borderId="11" xfId="27" applyFont="1" applyBorder="1" applyAlignment="1">
      <alignment horizontal="center" vertical="center"/>
      <protection/>
    </xf>
    <xf numFmtId="0" fontId="18" fillId="0" borderId="11" xfId="27" applyFont="1" applyBorder="1" applyAlignment="1">
      <alignment horizontal="left" vertical="center" wrapText="1"/>
      <protection/>
    </xf>
    <xf numFmtId="4" fontId="23" fillId="0" borderId="11" xfId="27" applyNumberFormat="1" applyFont="1" applyBorder="1" applyAlignment="1">
      <alignment horizontal="center" vertical="center"/>
      <protection/>
    </xf>
    <xf numFmtId="4" fontId="23" fillId="0" borderId="11" xfId="0" applyNumberFormat="1" applyFont="1" applyBorder="1" applyAlignment="1">
      <alignment horizontal="center" vertical="center"/>
    </xf>
    <xf numFmtId="0" fontId="18" fillId="5" borderId="11" xfId="27" applyFont="1" applyFill="1" applyBorder="1" applyAlignment="1">
      <alignment horizontal="center" vertical="center"/>
      <protection/>
    </xf>
    <xf numFmtId="4" fontId="23" fillId="5" borderId="11" xfId="27" applyNumberFormat="1" applyFont="1" applyFill="1" applyBorder="1" applyAlignment="1">
      <alignment horizontal="center" vertical="center"/>
      <protection/>
    </xf>
    <xf numFmtId="4" fontId="16" fillId="5" borderId="11" xfId="27" applyNumberFormat="1" applyFont="1" applyFill="1" applyBorder="1" applyAlignment="1">
      <alignment horizontal="center" vertical="center"/>
      <protection/>
    </xf>
    <xf numFmtId="4" fontId="18" fillId="2" borderId="11" xfId="27" applyNumberFormat="1" applyFont="1" applyFill="1" applyBorder="1" applyAlignment="1">
      <alignment horizontal="center" vertical="center"/>
      <protection/>
    </xf>
    <xf numFmtId="4" fontId="23" fillId="2" borderId="11" xfId="27" applyNumberFormat="1" applyFont="1" applyFill="1" applyBorder="1" applyAlignment="1">
      <alignment horizontal="center" vertical="center"/>
      <protection/>
    </xf>
    <xf numFmtId="4" fontId="16" fillId="2" borderId="11" xfId="27" applyNumberFormat="1" applyFont="1" applyFill="1" applyBorder="1" applyAlignment="1">
      <alignment horizontal="center" vertical="center"/>
      <protection/>
    </xf>
    <xf numFmtId="0" fontId="18" fillId="0" borderId="11" xfId="27" applyFont="1" applyBorder="1" applyAlignment="1">
      <alignment horizontal="center" vertical="center" wrapText="1"/>
      <protection/>
    </xf>
    <xf numFmtId="4" fontId="23" fillId="0" borderId="11" xfId="27" applyNumberFormat="1" applyFont="1" applyBorder="1" applyAlignment="1">
      <alignment horizontal="center" vertical="center" wrapText="1"/>
      <protection/>
    </xf>
    <xf numFmtId="0" fontId="18" fillId="2" borderId="11" xfId="27" applyFont="1" applyFill="1" applyBorder="1" applyAlignment="1">
      <alignment horizontal="center" vertical="center"/>
      <protection/>
    </xf>
    <xf numFmtId="0" fontId="18" fillId="0" borderId="11" xfId="27" applyFont="1" applyFill="1" applyBorder="1" applyAlignment="1">
      <alignment horizontal="left" vertical="center" wrapText="1"/>
      <protection/>
    </xf>
    <xf numFmtId="4" fontId="23" fillId="0" borderId="11" xfId="27" applyNumberFormat="1" applyFont="1" applyFill="1" applyBorder="1" applyAlignment="1">
      <alignment horizontal="center" vertical="center"/>
      <protection/>
    </xf>
    <xf numFmtId="0" fontId="13" fillId="0" borderId="11" xfId="27" applyFont="1" applyBorder="1" applyAlignment="1">
      <alignment horizontal="center" vertical="center"/>
      <protection/>
    </xf>
    <xf numFmtId="0" fontId="13" fillId="5" borderId="11" xfId="27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8" fillId="0" borderId="26" xfId="27" applyFont="1" applyFill="1" applyBorder="1" applyAlignment="1">
      <alignment horizontal="left" vertical="center" wrapText="1"/>
      <protection/>
    </xf>
    <xf numFmtId="0" fontId="13" fillId="5" borderId="11" xfId="27" applyFont="1" applyFill="1" applyBorder="1" applyAlignment="1">
      <alignment horizontal="center" vertical="center" wrapText="1"/>
      <protection/>
    </xf>
    <xf numFmtId="4" fontId="16" fillId="5" borderId="11" xfId="27" applyNumberFormat="1" applyFont="1" applyFill="1" applyBorder="1" applyAlignment="1">
      <alignment horizontal="center" vertical="center" wrapText="1"/>
      <protection/>
    </xf>
    <xf numFmtId="0" fontId="13" fillId="2" borderId="11" xfId="27" applyFont="1" applyFill="1" applyBorder="1" applyAlignment="1">
      <alignment horizontal="center" vertical="center"/>
      <protection/>
    </xf>
    <xf numFmtId="0" fontId="18" fillId="0" borderId="11" xfId="27" applyFont="1" applyFill="1" applyBorder="1" applyAlignment="1">
      <alignment horizontal="center" vertical="center" wrapText="1"/>
      <protection/>
    </xf>
    <xf numFmtId="4" fontId="23" fillId="0" borderId="11" xfId="27" applyNumberFormat="1" applyFont="1" applyFill="1" applyBorder="1" applyAlignment="1">
      <alignment horizontal="center" vertical="center" wrapText="1"/>
      <protection/>
    </xf>
    <xf numFmtId="4" fontId="23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8" fillId="2" borderId="11" xfId="27" applyFont="1" applyFill="1" applyBorder="1" applyAlignment="1">
      <alignment horizontal="center" vertical="center" wrapText="1"/>
      <protection/>
    </xf>
    <xf numFmtId="4" fontId="23" fillId="2" borderId="11" xfId="27" applyNumberFormat="1" applyFont="1" applyFill="1" applyBorder="1" applyAlignment="1">
      <alignment horizontal="center" vertical="center" wrapText="1"/>
      <protection/>
    </xf>
    <xf numFmtId="0" fontId="18" fillId="0" borderId="0" xfId="27" applyFont="1" applyBorder="1" applyAlignment="1">
      <alignment horizontal="center" vertical="center"/>
      <protection/>
    </xf>
    <xf numFmtId="0" fontId="18" fillId="0" borderId="0" xfId="27" applyFont="1" applyBorder="1" applyAlignment="1">
      <alignment horizontal="left" vertical="center" wrapText="1"/>
      <protection/>
    </xf>
    <xf numFmtId="4" fontId="23" fillId="0" borderId="0" xfId="27" applyNumberFormat="1" applyFont="1" applyBorder="1" applyAlignment="1">
      <alignment horizontal="center" vertical="center"/>
      <protection/>
    </xf>
    <xf numFmtId="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" fontId="16" fillId="2" borderId="27" xfId="27" applyNumberFormat="1" applyFont="1" applyFill="1" applyBorder="1" applyAlignment="1">
      <alignment horizontal="center" wrapText="1"/>
      <protection/>
    </xf>
    <xf numFmtId="4" fontId="16" fillId="2" borderId="28" xfId="27" applyNumberFormat="1" applyFont="1" applyFill="1" applyBorder="1" applyAlignment="1">
      <alignment horizontal="center" wrapText="1"/>
      <protection/>
    </xf>
    <xf numFmtId="4" fontId="16" fillId="2" borderId="29" xfId="27" applyNumberFormat="1" applyFont="1" applyFill="1" applyBorder="1" applyAlignment="1">
      <alignment horizontal="center" wrapText="1"/>
      <protection/>
    </xf>
    <xf numFmtId="4" fontId="23" fillId="0" borderId="0" xfId="27" applyNumberFormat="1" applyFont="1">
      <alignment/>
      <protection/>
    </xf>
    <xf numFmtId="0" fontId="18" fillId="0" borderId="0" xfId="0" applyFont="1" applyAlignment="1">
      <alignment horizontal="left" vertical="center"/>
    </xf>
    <xf numFmtId="0" fontId="24" fillId="0" borderId="30" xfId="27" applyFont="1" applyBorder="1" applyAlignment="1">
      <alignment horizontal="center" vertical="center" textRotation="90"/>
      <protection/>
    </xf>
    <xf numFmtId="0" fontId="13" fillId="5" borderId="11" xfId="27" applyFont="1" applyFill="1" applyBorder="1" applyAlignment="1">
      <alignment horizontal="left" vertical="center" wrapText="1"/>
      <protection/>
    </xf>
    <xf numFmtId="4" fontId="13" fillId="2" borderId="11" xfId="27" applyNumberFormat="1" applyFont="1" applyFill="1" applyBorder="1" applyAlignment="1">
      <alignment horizontal="left" vertical="center" wrapText="1"/>
      <protection/>
    </xf>
    <xf numFmtId="0" fontId="13" fillId="2" borderId="11" xfId="27" applyFont="1" applyFill="1" applyBorder="1" applyAlignment="1">
      <alignment horizontal="left" vertical="center" wrapText="1"/>
      <protection/>
    </xf>
    <xf numFmtId="4" fontId="16" fillId="0" borderId="27" xfId="27" applyNumberFormat="1" applyFont="1" applyBorder="1">
      <alignment/>
      <protection/>
    </xf>
    <xf numFmtId="4" fontId="16" fillId="0" borderId="1" xfId="27" applyNumberFormat="1" applyFont="1" applyBorder="1">
      <alignment/>
      <protection/>
    </xf>
    <xf numFmtId="0" fontId="18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8" fillId="0" borderId="0" xfId="23" applyFont="1" applyAlignment="1">
      <alignment/>
      <protection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31" xfId="0" applyFont="1" applyBorder="1" applyAlignment="1">
      <alignment horizontal="right"/>
    </xf>
    <xf numFmtId="0" fontId="0" fillId="0" borderId="0" xfId="23" applyFont="1">
      <alignment/>
      <protection/>
    </xf>
    <xf numFmtId="0" fontId="18" fillId="0" borderId="11" xfId="21" applyFont="1" applyBorder="1" applyAlignment="1">
      <alignment horizontal="center" wrapText="1"/>
      <protection/>
    </xf>
    <xf numFmtId="0" fontId="18" fillId="0" borderId="11" xfId="21" applyFont="1" applyBorder="1" applyAlignment="1">
      <alignment wrapText="1"/>
      <protection/>
    </xf>
    <xf numFmtId="0" fontId="13" fillId="0" borderId="3" xfId="29" applyFont="1" applyBorder="1" applyAlignment="1">
      <alignment horizontal="center"/>
      <protection/>
    </xf>
    <xf numFmtId="0" fontId="13" fillId="0" borderId="2" xfId="19" applyFont="1" applyBorder="1" applyAlignment="1">
      <alignment wrapText="1"/>
      <protection/>
    </xf>
    <xf numFmtId="0" fontId="3" fillId="0" borderId="0" xfId="19" applyFont="1">
      <alignment/>
      <protection/>
    </xf>
    <xf numFmtId="0" fontId="18" fillId="0" borderId="6" xfId="28" applyFont="1" applyBorder="1">
      <alignment/>
      <protection/>
    </xf>
    <xf numFmtId="0" fontId="27" fillId="0" borderId="0" xfId="0" applyFont="1" applyAlignment="1">
      <alignment/>
    </xf>
    <xf numFmtId="0" fontId="11" fillId="0" borderId="4" xfId="28" applyFont="1" applyBorder="1" applyAlignment="1">
      <alignment horizontal="center"/>
      <protection/>
    </xf>
    <xf numFmtId="0" fontId="11" fillId="0" borderId="32" xfId="28" applyFont="1" applyBorder="1" applyAlignment="1">
      <alignment horizontal="center"/>
      <protection/>
    </xf>
    <xf numFmtId="0" fontId="11" fillId="0" borderId="5" xfId="28" applyFont="1" applyBorder="1" applyAlignment="1">
      <alignment horizontal="center"/>
      <protection/>
    </xf>
    <xf numFmtId="0" fontId="11" fillId="0" borderId="4" xfId="28" applyFont="1" applyBorder="1" applyAlignment="1">
      <alignment horizontal="left" vertical="top" wrapText="1"/>
      <protection/>
    </xf>
    <xf numFmtId="0" fontId="0" fillId="0" borderId="3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2" borderId="4" xfId="28" applyFont="1" applyFill="1" applyBorder="1" applyAlignment="1">
      <alignment horizontal="center" vertical="center"/>
      <protection/>
    </xf>
    <xf numFmtId="0" fontId="7" fillId="2" borderId="32" xfId="28" applyFont="1" applyFill="1" applyBorder="1" applyAlignment="1">
      <alignment horizontal="center" vertical="center"/>
      <protection/>
    </xf>
    <xf numFmtId="0" fontId="7" fillId="2" borderId="5" xfId="28" applyFont="1" applyFill="1" applyBorder="1" applyAlignment="1">
      <alignment horizontal="center" vertical="center"/>
      <protection/>
    </xf>
    <xf numFmtId="0" fontId="18" fillId="0" borderId="4" xfId="28" applyFont="1" applyBorder="1" applyAlignment="1">
      <alignment horizontal="left" vertical="top" wrapText="1"/>
      <protection/>
    </xf>
    <xf numFmtId="0" fontId="15" fillId="0" borderId="4" xfId="19" applyFont="1" applyBorder="1" applyAlignment="1">
      <alignment horizontal="left" vertical="center" wrapText="1"/>
      <protection/>
    </xf>
    <xf numFmtId="0" fontId="15" fillId="0" borderId="32" xfId="19" applyFont="1" applyBorder="1" applyAlignment="1">
      <alignment horizontal="left" vertical="center" wrapText="1"/>
      <protection/>
    </xf>
    <xf numFmtId="0" fontId="15" fillId="0" borderId="5" xfId="19" applyFont="1" applyBorder="1" applyAlignment="1">
      <alignment horizontal="left" vertical="center" wrapText="1"/>
      <protection/>
    </xf>
    <xf numFmtId="0" fontId="14" fillId="0" borderId="4" xfId="19" applyFont="1" applyBorder="1" applyAlignment="1">
      <alignment horizontal="left" vertical="top" wrapText="1"/>
      <protection/>
    </xf>
    <xf numFmtId="0" fontId="14" fillId="0" borderId="32" xfId="19" applyFont="1" applyBorder="1" applyAlignment="1">
      <alignment horizontal="left" vertical="top" wrapText="1"/>
      <protection/>
    </xf>
    <xf numFmtId="0" fontId="14" fillId="0" borderId="5" xfId="19" applyFont="1" applyBorder="1" applyAlignment="1">
      <alignment horizontal="left" vertical="top" wrapText="1"/>
      <protection/>
    </xf>
    <xf numFmtId="0" fontId="11" fillId="0" borderId="4" xfId="29" applyFont="1" applyBorder="1" applyAlignment="1">
      <alignment horizontal="left" vertical="top" wrapText="1"/>
      <protection/>
    </xf>
    <xf numFmtId="0" fontId="11" fillId="0" borderId="5" xfId="29" applyFont="1" applyBorder="1" applyAlignment="1">
      <alignment horizontal="left" vertical="top" wrapText="1"/>
      <protection/>
    </xf>
    <xf numFmtId="0" fontId="18" fillId="0" borderId="4" xfId="29" applyFont="1" applyBorder="1" applyAlignment="1">
      <alignment horizontal="left" vertical="top" wrapText="1"/>
      <protection/>
    </xf>
    <xf numFmtId="0" fontId="13" fillId="2" borderId="27" xfId="27" applyFont="1" applyFill="1" applyBorder="1" applyAlignment="1">
      <alignment horizontal="center" wrapText="1"/>
      <protection/>
    </xf>
    <xf numFmtId="0" fontId="13" fillId="2" borderId="33" xfId="27" applyFont="1" applyFill="1" applyBorder="1" applyAlignment="1">
      <alignment horizontal="center" wrapText="1"/>
      <protection/>
    </xf>
    <xf numFmtId="0" fontId="13" fillId="2" borderId="34" xfId="27" applyFont="1" applyFill="1" applyBorder="1" applyAlignment="1">
      <alignment horizontal="center" wrapText="1"/>
      <protection/>
    </xf>
    <xf numFmtId="0" fontId="13" fillId="0" borderId="35" xfId="27" applyFont="1" applyBorder="1" applyAlignment="1">
      <alignment horizontal="center"/>
      <protection/>
    </xf>
    <xf numFmtId="0" fontId="13" fillId="0" borderId="36" xfId="27" applyFont="1" applyBorder="1" applyAlignment="1">
      <alignment horizontal="center"/>
      <protection/>
    </xf>
    <xf numFmtId="0" fontId="13" fillId="0" borderId="14" xfId="27" applyFont="1" applyBorder="1" applyAlignment="1">
      <alignment horizontal="center"/>
      <protection/>
    </xf>
    <xf numFmtId="0" fontId="13" fillId="0" borderId="37" xfId="27" applyFont="1" applyBorder="1" applyAlignment="1">
      <alignment horizontal="center"/>
      <protection/>
    </xf>
    <xf numFmtId="0" fontId="13" fillId="0" borderId="32" xfId="27" applyFont="1" applyBorder="1" applyAlignment="1">
      <alignment horizontal="center"/>
      <protection/>
    </xf>
    <xf numFmtId="0" fontId="13" fillId="0" borderId="5" xfId="27" applyFont="1" applyBorder="1" applyAlignment="1">
      <alignment horizontal="center"/>
      <protection/>
    </xf>
    <xf numFmtId="0" fontId="13" fillId="0" borderId="10" xfId="27" applyFont="1" applyBorder="1" applyAlignment="1">
      <alignment horizontal="center" vertical="center" wrapText="1"/>
      <protection/>
    </xf>
    <xf numFmtId="0" fontId="13" fillId="0" borderId="26" xfId="27" applyFont="1" applyBorder="1" applyAlignment="1">
      <alignment horizontal="center" vertical="center" wrapText="1"/>
      <protection/>
    </xf>
    <xf numFmtId="0" fontId="18" fillId="0" borderId="26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horizontal="center" vertical="center" textRotation="90" wrapText="1"/>
    </xf>
    <xf numFmtId="0" fontId="24" fillId="0" borderId="30" xfId="0" applyFont="1" applyBorder="1" applyAlignment="1">
      <alignment horizontal="center" vertical="center" textRotation="90" wrapText="1"/>
    </xf>
    <xf numFmtId="0" fontId="24" fillId="0" borderId="10" xfId="27" applyFont="1" applyBorder="1" applyAlignment="1">
      <alignment horizontal="center" vertical="center" textRotation="90"/>
      <protection/>
    </xf>
    <xf numFmtId="0" fontId="24" fillId="0" borderId="26" xfId="27" applyFont="1" applyBorder="1" applyAlignment="1">
      <alignment horizontal="center" vertical="center" textRotation="90"/>
      <protection/>
    </xf>
    <xf numFmtId="0" fontId="24" fillId="0" borderId="30" xfId="27" applyFont="1" applyBorder="1" applyAlignment="1">
      <alignment horizontal="center" vertical="center" textRotation="90"/>
      <protection/>
    </xf>
    <xf numFmtId="0" fontId="24" fillId="0" borderId="10" xfId="27" applyFont="1" applyBorder="1" applyAlignment="1">
      <alignment horizontal="center" vertical="center" textRotation="90" wrapText="1"/>
      <protection/>
    </xf>
    <xf numFmtId="0" fontId="24" fillId="0" borderId="26" xfId="27" applyFont="1" applyBorder="1" applyAlignment="1">
      <alignment horizontal="center" vertical="center" textRotation="90" wrapText="1"/>
      <protection/>
    </xf>
    <xf numFmtId="0" fontId="13" fillId="0" borderId="11" xfId="27" applyFont="1" applyBorder="1" applyAlignment="1">
      <alignment horizontal="center" vertical="center" wrapText="1"/>
      <protection/>
    </xf>
    <xf numFmtId="0" fontId="24" fillId="0" borderId="30" xfId="27" applyFont="1" applyBorder="1" applyAlignment="1">
      <alignment horizontal="center" vertical="center" textRotation="90" wrapText="1"/>
      <protection/>
    </xf>
    <xf numFmtId="0" fontId="18" fillId="0" borderId="26" xfId="0" applyFont="1" applyBorder="1" applyAlignment="1">
      <alignment horizontal="center" vertical="center" textRotation="90"/>
    </xf>
    <xf numFmtId="0" fontId="18" fillId="0" borderId="30" xfId="0" applyFont="1" applyBorder="1" applyAlignment="1">
      <alignment horizontal="center" vertical="center" textRotation="90"/>
    </xf>
    <xf numFmtId="0" fontId="18" fillId="0" borderId="26" xfId="0" applyFont="1" applyBorder="1" applyAlignment="1">
      <alignment horizontal="center" vertical="center" textRotation="90" wrapText="1"/>
    </xf>
    <xf numFmtId="0" fontId="18" fillId="0" borderId="30" xfId="0" applyFont="1" applyBorder="1" applyAlignment="1">
      <alignment horizontal="center" vertical="center" textRotation="90" wrapText="1"/>
    </xf>
    <xf numFmtId="0" fontId="13" fillId="0" borderId="30" xfId="27" applyFont="1" applyBorder="1" applyAlignment="1">
      <alignment horizontal="center" vertical="center" wrapText="1"/>
      <protection/>
    </xf>
    <xf numFmtId="0" fontId="13" fillId="0" borderId="10" xfId="27" applyFont="1" applyBorder="1" applyAlignment="1">
      <alignment horizontal="center" vertical="center" textRotation="90" wrapText="1"/>
      <protection/>
    </xf>
    <xf numFmtId="0" fontId="27" fillId="0" borderId="26" xfId="27" applyFont="1" applyBorder="1" applyAlignment="1">
      <alignment horizontal="center" vertical="center" textRotation="90" wrapText="1"/>
      <protection/>
    </xf>
    <xf numFmtId="0" fontId="13" fillId="0" borderId="26" xfId="0" applyFont="1" applyBorder="1" applyAlignment="1">
      <alignment horizontal="center" vertical="center" textRotation="90"/>
    </xf>
    <xf numFmtId="0" fontId="13" fillId="0" borderId="30" xfId="0" applyFont="1" applyBorder="1" applyAlignment="1">
      <alignment horizontal="center" vertical="center" textRotation="90"/>
    </xf>
    <xf numFmtId="0" fontId="12" fillId="0" borderId="0" xfId="27" applyFont="1" applyBorder="1" applyAlignment="1">
      <alignment/>
      <protection/>
    </xf>
    <xf numFmtId="0" fontId="26" fillId="0" borderId="0" xfId="27" applyFont="1" applyAlignment="1">
      <alignment/>
      <protection/>
    </xf>
    <xf numFmtId="0" fontId="13" fillId="0" borderId="0" xfId="27" applyFont="1" applyBorder="1" applyAlignment="1">
      <alignment horizontal="center" vertical="center" wrapText="1"/>
      <protection/>
    </xf>
    <xf numFmtId="0" fontId="18" fillId="0" borderId="0" xfId="27" applyFont="1" applyAlignment="1">
      <alignment horizontal="center" vertical="center" wrapText="1"/>
      <protection/>
    </xf>
    <xf numFmtId="0" fontId="13" fillId="0" borderId="38" xfId="27" applyFont="1" applyFill="1" applyBorder="1" applyAlignment="1">
      <alignment horizontal="center"/>
      <protection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4" fontId="13" fillId="2" borderId="11" xfId="27" applyNumberFormat="1" applyFont="1" applyFill="1" applyBorder="1" applyAlignment="1">
      <alignment horizontal="center"/>
      <protection/>
    </xf>
    <xf numFmtId="4" fontId="18" fillId="0" borderId="11" xfId="0" applyNumberFormat="1" applyFont="1" applyBorder="1" applyAlignment="1">
      <alignment horizontal="center"/>
    </xf>
    <xf numFmtId="0" fontId="13" fillId="0" borderId="10" xfId="27" applyFont="1" applyBorder="1" applyAlignment="1">
      <alignment horizontal="left" vertical="center" wrapText="1"/>
      <protection/>
    </xf>
    <xf numFmtId="0" fontId="13" fillId="0" borderId="30" xfId="27" applyFont="1" applyBorder="1" applyAlignment="1">
      <alignment horizontal="left" vertical="center" wrapText="1"/>
      <protection/>
    </xf>
    <xf numFmtId="0" fontId="13" fillId="0" borderId="11" xfId="27" applyFont="1" applyBorder="1" applyAlignment="1">
      <alignment horizontal="center" wrapText="1"/>
      <protection/>
    </xf>
    <xf numFmtId="0" fontId="24" fillId="0" borderId="11" xfId="27" applyFont="1" applyBorder="1" applyAlignment="1">
      <alignment horizontal="center" vertical="center" textRotation="90" wrapText="1"/>
      <protection/>
    </xf>
    <xf numFmtId="0" fontId="24" fillId="0" borderId="11" xfId="27" applyFont="1" applyFill="1" applyBorder="1" applyAlignment="1">
      <alignment horizontal="center" vertical="center" textRotation="90" wrapText="1"/>
      <protection/>
    </xf>
    <xf numFmtId="0" fontId="13" fillId="0" borderId="41" xfId="27" applyFont="1" applyBorder="1" applyAlignment="1">
      <alignment horizontal="center"/>
      <protection/>
    </xf>
    <xf numFmtId="0" fontId="13" fillId="0" borderId="42" xfId="27" applyFont="1" applyBorder="1" applyAlignment="1">
      <alignment horizontal="center"/>
      <protection/>
    </xf>
    <xf numFmtId="0" fontId="13" fillId="0" borderId="43" xfId="27" applyFont="1" applyBorder="1" applyAlignment="1">
      <alignment horizontal="center"/>
      <protection/>
    </xf>
    <xf numFmtId="0" fontId="13" fillId="0" borderId="27" xfId="27" applyFont="1" applyBorder="1" applyAlignment="1">
      <alignment horizontal="center"/>
      <protection/>
    </xf>
    <xf numFmtId="0" fontId="13" fillId="0" borderId="33" xfId="27" applyFont="1" applyBorder="1" applyAlignment="1">
      <alignment horizontal="center"/>
      <protection/>
    </xf>
    <xf numFmtId="0" fontId="13" fillId="0" borderId="44" xfId="27" applyFont="1" applyBorder="1" applyAlignment="1">
      <alignment horizontal="center"/>
      <protection/>
    </xf>
    <xf numFmtId="0" fontId="7" fillId="0" borderId="38" xfId="20" applyFont="1" applyBorder="1" applyAlignment="1">
      <alignment horizontal="left"/>
      <protection/>
    </xf>
    <xf numFmtId="0" fontId="7" fillId="0" borderId="39" xfId="20" applyFont="1" applyBorder="1" applyAlignment="1">
      <alignment horizontal="left"/>
      <protection/>
    </xf>
    <xf numFmtId="0" fontId="7" fillId="0" borderId="40" xfId="20" applyFont="1" applyBorder="1" applyAlignment="1">
      <alignment horizontal="left"/>
      <protection/>
    </xf>
    <xf numFmtId="0" fontId="3" fillId="0" borderId="11" xfId="20" applyBorder="1" applyAlignment="1">
      <alignment horizontal="center"/>
      <protection/>
    </xf>
    <xf numFmtId="0" fontId="14" fillId="0" borderId="0" xfId="21" applyFont="1" applyAlignment="1">
      <alignment horizontal="justify" wrapText="1"/>
      <protection/>
    </xf>
    <xf numFmtId="0" fontId="7" fillId="0" borderId="45" xfId="22" applyFont="1" applyBorder="1" applyAlignment="1">
      <alignment horizontal="center"/>
      <protection/>
    </xf>
    <xf numFmtId="0" fontId="7" fillId="0" borderId="36" xfId="22" applyFont="1" applyBorder="1" applyAlignment="1">
      <alignment horizontal="center"/>
      <protection/>
    </xf>
    <xf numFmtId="0" fontId="7" fillId="0" borderId="46" xfId="22" applyFont="1" applyBorder="1" applyAlignment="1">
      <alignment horizontal="center"/>
      <protection/>
    </xf>
  </cellXfs>
  <cellStyles count="22">
    <cellStyle name="Normal" xfId="0"/>
    <cellStyle name="DATE01" xfId="15"/>
    <cellStyle name="MYSTYLE01" xfId="16"/>
    <cellStyle name="Normal_ΚΩΔΙΚΟΙ ΜΕΛΕΤΩΝ" xfId="17"/>
    <cellStyle name="Ακολουθούμενος δεσμός" xfId="18"/>
    <cellStyle name="Βασικό_4.2.1 ΕΡΓΑ ΥΠΟΔΟΜΗΣ - ΠΕΡ.ΧΩΡΟΣ" xfId="19"/>
    <cellStyle name="Βασικό_4.2.4 ΜΗΧΑΝ &amp; ΛΟΙΠΟΣ ΕΞΟΠΛΙΣΜΟΣ" xfId="20"/>
    <cellStyle name="Βασικό_4.2.5 ΜΕΛΕΤΕΣ-ΥΠΟΣΤΗΡΙΞΗ" xfId="21"/>
    <cellStyle name="Βασικό_4.3 ΚΟΣΤΟΣ ΠΡΟΤΑΣΗΣ-ΧΡΟΝΟΔΙΑΓΡ" xfId="22"/>
    <cellStyle name="Βασικό_4.4 ΧΡΗΜΑΤΟΔΟΤΙΚΟ ΣΧΗΜΑ" xfId="23"/>
    <cellStyle name="Βασικό_6 ΔΙΚΑΙΟΛΟΓΗΤΙΚΑ" xfId="24"/>
    <cellStyle name="Βασικό_6.1 ΛΙΣΤΑ ΔΙΚΑΙΟΛΟΓΗΤΙΚΩΝ" xfId="25"/>
    <cellStyle name="Βασικό_ΣΥΝΤΑΞΑΝΤΕΣ" xfId="26"/>
    <cellStyle name="Βασικό_Φύλλο1" xfId="27"/>
    <cellStyle name="Βασικό_Φύλλο10" xfId="28"/>
    <cellStyle name="Βασικό_Φύλλο8" xfId="29"/>
    <cellStyle name="Δεσμός" xfId="30"/>
    <cellStyle name="Comma" xfId="31"/>
    <cellStyle name="Comma [0]" xfId="32"/>
    <cellStyle name="Currency" xfId="33"/>
    <cellStyle name="Currency [0]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6.7109375" style="0" customWidth="1"/>
  </cols>
  <sheetData>
    <row r="1" ht="36.75" customHeight="1" thickBot="1" thickTop="1">
      <c r="A1" s="1" t="s">
        <v>17</v>
      </c>
    </row>
    <row r="2" ht="13.5" thickTop="1">
      <c r="A2" s="2"/>
    </row>
    <row r="3" ht="36" customHeight="1">
      <c r="A3" s="87" t="s">
        <v>64</v>
      </c>
    </row>
    <row r="4" ht="36" customHeight="1">
      <c r="A4" s="87" t="s">
        <v>65</v>
      </c>
    </row>
    <row r="5" ht="75">
      <c r="A5" s="87" t="s">
        <v>325</v>
      </c>
    </row>
    <row r="6" ht="15">
      <c r="A6" s="87"/>
    </row>
    <row r="7" ht="12.75">
      <c r="A7" s="152" t="s">
        <v>419</v>
      </c>
    </row>
    <row r="8" ht="12.75">
      <c r="A8" s="152" t="s">
        <v>422</v>
      </c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</sheetData>
  <printOptions/>
  <pageMargins left="1.3385826771653544" right="0.35433070866141736" top="3.5433070866141736" bottom="0.984251968503937" header="0.5118110236220472" footer="0.5118110236220472"/>
  <pageSetup firstPageNumber="11" useFirstPageNumber="1" horizontalDpi="600" verticalDpi="600" orientation="portrait" paperSize="9" r:id="rId1"/>
  <headerFooter alignWithMargins="0">
    <oddFooter>&amp;C&amp;9ΦΑΚΕΛΟΣ ΥΠΟΨΗΦΙΟΤΗΤΑΣ  -  1η ΠΡΟΚΗΡΥΞΗ LEADER ΑΝ.ΚΑ Α.Ε&amp;R&amp;9&amp;P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9.140625" defaultRowHeight="12.75"/>
  <cols>
    <col min="1" max="1" width="39.140625" style="0" customWidth="1"/>
    <col min="2" max="2" width="14.140625" style="0" customWidth="1"/>
    <col min="3" max="3" width="16.00390625" style="0" customWidth="1"/>
  </cols>
  <sheetData>
    <row r="1" spans="1:5" ht="15.75">
      <c r="A1" s="41" t="s">
        <v>421</v>
      </c>
      <c r="B1" s="42"/>
      <c r="C1" s="42"/>
      <c r="D1" s="42"/>
      <c r="E1" s="42"/>
    </row>
    <row r="2" spans="1:5" ht="15.75">
      <c r="A2" s="151" t="s">
        <v>420</v>
      </c>
      <c r="B2" s="42"/>
      <c r="C2" s="42"/>
      <c r="D2" s="42"/>
      <c r="E2" s="42"/>
    </row>
    <row r="3" spans="1:5" ht="13.5" thickBot="1">
      <c r="A3" s="43"/>
      <c r="B3" s="43"/>
      <c r="C3" s="43"/>
      <c r="D3" s="43"/>
      <c r="E3" s="43"/>
    </row>
    <row r="4" spans="1:5" ht="16.5" thickBot="1" thickTop="1">
      <c r="A4" s="84"/>
      <c r="B4" s="85" t="s">
        <v>54</v>
      </c>
      <c r="C4" s="43"/>
      <c r="D4" s="43"/>
      <c r="E4" s="43"/>
    </row>
    <row r="5" spans="1:5" ht="15.75" thickBot="1">
      <c r="A5" s="83" t="s">
        <v>10</v>
      </c>
      <c r="B5" s="97">
        <f>B6+B7</f>
        <v>0</v>
      </c>
      <c r="C5" s="43"/>
      <c r="D5" s="43"/>
      <c r="E5" s="43"/>
    </row>
    <row r="6" spans="1:5" ht="15.75" thickBot="1">
      <c r="A6" s="83" t="s">
        <v>326</v>
      </c>
      <c r="B6" s="93"/>
      <c r="C6" s="43"/>
      <c r="D6" s="43"/>
      <c r="E6" s="43"/>
    </row>
    <row r="7" spans="1:5" ht="15.75" thickBot="1">
      <c r="A7" s="154" t="s">
        <v>327</v>
      </c>
      <c r="B7" s="94"/>
      <c r="C7" s="43"/>
      <c r="D7" s="43"/>
      <c r="E7" s="43"/>
    </row>
    <row r="8" spans="1:5" ht="13.5" thickTop="1">
      <c r="A8" s="155"/>
      <c r="B8" s="43"/>
      <c r="C8" s="43"/>
      <c r="D8" s="43"/>
      <c r="E8" s="43"/>
    </row>
    <row r="9" spans="1:5" ht="15" thickBot="1">
      <c r="A9" s="44"/>
      <c r="B9" s="43"/>
      <c r="C9" s="43"/>
      <c r="D9" s="43"/>
      <c r="E9" s="43"/>
    </row>
    <row r="10" spans="1:5" ht="15.75" thickBot="1">
      <c r="A10" s="45" t="s">
        <v>332</v>
      </c>
      <c r="B10" s="71" t="s">
        <v>55</v>
      </c>
      <c r="C10" s="72" t="s">
        <v>54</v>
      </c>
      <c r="D10" s="43"/>
      <c r="E10" s="43"/>
    </row>
    <row r="11" spans="1:5" ht="15.75" thickBot="1">
      <c r="A11" s="86" t="s">
        <v>328</v>
      </c>
      <c r="B11" s="95"/>
      <c r="C11" s="69"/>
      <c r="D11" s="43"/>
      <c r="E11" s="43"/>
    </row>
    <row r="12" spans="1:5" ht="15.75" thickBot="1">
      <c r="A12" s="86" t="s">
        <v>329</v>
      </c>
      <c r="B12" s="95"/>
      <c r="C12" s="69"/>
      <c r="D12" s="43"/>
      <c r="E12" s="43"/>
    </row>
    <row r="13" spans="1:5" ht="15.75" thickBot="1">
      <c r="A13" s="86" t="s">
        <v>339</v>
      </c>
      <c r="B13" s="95"/>
      <c r="C13" s="69"/>
      <c r="D13" s="43"/>
      <c r="E13" s="43"/>
    </row>
    <row r="14" spans="1:5" ht="75.75" customHeight="1" thickBot="1">
      <c r="A14" s="86" t="s">
        <v>330</v>
      </c>
      <c r="B14" s="95"/>
      <c r="C14" s="69"/>
      <c r="D14" s="43"/>
      <c r="E14" s="43"/>
    </row>
    <row r="15" spans="1:5" ht="15.75" thickBot="1">
      <c r="A15" s="86" t="s">
        <v>331</v>
      </c>
      <c r="B15" s="95"/>
      <c r="C15" s="69"/>
      <c r="D15" s="43"/>
      <c r="E15" s="43"/>
    </row>
    <row r="16" spans="1:5" ht="15.75" thickBot="1">
      <c r="A16" s="46" t="s">
        <v>333</v>
      </c>
      <c r="B16" s="96"/>
      <c r="C16" s="70">
        <f>SUM(C11:C15)</f>
        <v>0</v>
      </c>
      <c r="D16" s="43"/>
      <c r="E16" s="43"/>
    </row>
  </sheetData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1η ΠΡΟΚΗΡΥΞΗ LEADER ΑΝ.ΚΑ Α.Ε&amp;R&amp;9&amp;P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sqref="A1"/>
    </sheetView>
  </sheetViews>
  <sheetFormatPr defaultColWidth="9.140625" defaultRowHeight="12.75"/>
  <cols>
    <col min="1" max="1" width="76.7109375" style="0" customWidth="1"/>
  </cols>
  <sheetData>
    <row r="1" ht="36.75" customHeight="1" thickBot="1" thickTop="1">
      <c r="A1" s="47" t="s">
        <v>341</v>
      </c>
    </row>
    <row r="7" ht="12.75">
      <c r="A7" s="153"/>
    </row>
    <row r="8" ht="12.75">
      <c r="A8" s="153"/>
    </row>
  </sheetData>
  <printOptions/>
  <pageMargins left="1.3385826771653544" right="0.35433070866141736" top="3.5433070866141736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1η ΠΡΟΚΗΡΥΞΗ LEADER ΑΝ.ΚΑ Α.Ε&amp;R&amp;9&amp;P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sqref="A1"/>
    </sheetView>
  </sheetViews>
  <sheetFormatPr defaultColWidth="9.140625" defaultRowHeight="12.75"/>
  <cols>
    <col min="1" max="1" width="76.7109375" style="0" customWidth="1"/>
  </cols>
  <sheetData>
    <row r="1" ht="15.75">
      <c r="A1" s="82" t="s">
        <v>56</v>
      </c>
    </row>
    <row r="2" ht="12.75">
      <c r="A2" s="48"/>
    </row>
    <row r="3" ht="84" customHeight="1">
      <c r="A3" s="59" t="s">
        <v>425</v>
      </c>
    </row>
    <row r="7" ht="12.75">
      <c r="A7" s="153"/>
    </row>
    <row r="8" ht="12.75">
      <c r="A8" s="153"/>
    </row>
  </sheetData>
  <printOptions/>
  <pageMargins left="1.3385826771653544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1η ΠΡΟΚΗΡΥΞΗ LEADER ΑΝ.ΚΑ Α.Ε&amp;R&amp;9&amp;P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"/>
    </sheetView>
  </sheetViews>
  <sheetFormatPr defaultColWidth="9.140625" defaultRowHeight="12.75"/>
  <sheetData>
    <row r="1" ht="12.75">
      <c r="E1" s="49"/>
    </row>
    <row r="2" ht="12.75">
      <c r="E2" s="49"/>
    </row>
    <row r="3" ht="12.75">
      <c r="E3" s="49"/>
    </row>
    <row r="4" ht="12.75">
      <c r="E4" s="49"/>
    </row>
    <row r="5" ht="12.75">
      <c r="E5" s="50" t="s">
        <v>57</v>
      </c>
    </row>
    <row r="6" ht="12.75">
      <c r="E6" s="50"/>
    </row>
    <row r="7" spans="1:5" ht="12.75">
      <c r="A7" s="153"/>
      <c r="E7" s="50"/>
    </row>
    <row r="8" spans="1:5" ht="12.75">
      <c r="A8" s="153"/>
      <c r="E8" s="50"/>
    </row>
    <row r="9" ht="12.75">
      <c r="E9" s="50"/>
    </row>
    <row r="10" ht="12.75">
      <c r="E10" s="50"/>
    </row>
    <row r="11" ht="12.75">
      <c r="E11" s="50"/>
    </row>
    <row r="12" ht="12.75">
      <c r="E12" s="50" t="s">
        <v>58</v>
      </c>
    </row>
    <row r="13" ht="12.75">
      <c r="E13" s="50" t="s">
        <v>59</v>
      </c>
    </row>
    <row r="14" ht="12.75">
      <c r="E14" s="50"/>
    </row>
    <row r="15" ht="12.75">
      <c r="E15" s="50"/>
    </row>
    <row r="16" ht="12.75">
      <c r="E16" s="50"/>
    </row>
    <row r="17" ht="12.75">
      <c r="E17" s="50"/>
    </row>
    <row r="18" ht="12.75">
      <c r="E18" s="50"/>
    </row>
    <row r="19" ht="12.75">
      <c r="E19" s="50"/>
    </row>
    <row r="20" ht="12.75">
      <c r="E20" s="50"/>
    </row>
    <row r="21" ht="12.75">
      <c r="E21" s="50" t="s">
        <v>60</v>
      </c>
    </row>
    <row r="22" ht="12.75">
      <c r="E22" s="50" t="s">
        <v>61</v>
      </c>
    </row>
    <row r="23" ht="12.75">
      <c r="E23" s="50"/>
    </row>
    <row r="24" ht="12.75">
      <c r="E24" s="50"/>
    </row>
    <row r="25" ht="12.75">
      <c r="E25" s="50"/>
    </row>
    <row r="26" ht="12.75">
      <c r="E26" s="50"/>
    </row>
    <row r="27" ht="12.75">
      <c r="E27" s="50"/>
    </row>
    <row r="28" ht="12.75">
      <c r="E28" s="50"/>
    </row>
    <row r="29" ht="12.75">
      <c r="E29" s="50"/>
    </row>
    <row r="30" ht="12.75">
      <c r="E30" s="50"/>
    </row>
    <row r="31" ht="12.75">
      <c r="E31" s="50" t="s">
        <v>62</v>
      </c>
    </row>
    <row r="32" ht="12.75">
      <c r="E32" s="50" t="s">
        <v>59</v>
      </c>
    </row>
    <row r="33" ht="12.75">
      <c r="E33" s="50"/>
    </row>
    <row r="34" ht="12.75">
      <c r="E34" s="50"/>
    </row>
    <row r="35" ht="12.75">
      <c r="E35" s="50"/>
    </row>
    <row r="36" ht="12.75">
      <c r="E36" s="50"/>
    </row>
    <row r="37" ht="12.75">
      <c r="E37" s="50"/>
    </row>
    <row r="38" ht="12.75">
      <c r="E38" s="50"/>
    </row>
    <row r="39" ht="12.75">
      <c r="E39" s="50"/>
    </row>
    <row r="40" ht="12.75">
      <c r="E40" s="50"/>
    </row>
    <row r="41" ht="12.75">
      <c r="E41" s="50"/>
    </row>
    <row r="42" ht="12.75">
      <c r="E42" s="50" t="s">
        <v>63</v>
      </c>
    </row>
    <row r="43" ht="12.75">
      <c r="E43" s="50" t="s">
        <v>61</v>
      </c>
    </row>
  </sheetData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1η ΠΡΟΚΗΡΥΞΗ LEADER ΑΝ.ΚΑ Α.Ε&amp;R&amp;9&amp;P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4.140625" style="0" customWidth="1"/>
  </cols>
  <sheetData>
    <row r="1" spans="1:5" ht="15.75">
      <c r="A1" s="21" t="s">
        <v>18</v>
      </c>
      <c r="B1" s="58"/>
      <c r="C1" s="58"/>
      <c r="D1" s="58"/>
      <c r="E1" s="58"/>
    </row>
    <row r="2" spans="1:5" ht="15.75">
      <c r="A2" s="58"/>
      <c r="B2" s="58"/>
      <c r="C2" s="58"/>
      <c r="D2" s="58"/>
      <c r="E2" s="58"/>
    </row>
    <row r="3" spans="1:5" ht="12.75">
      <c r="A3" s="3" t="s">
        <v>19</v>
      </c>
      <c r="B3" s="4"/>
      <c r="C3" s="4"/>
      <c r="D3" s="4"/>
      <c r="E3" s="4"/>
    </row>
    <row r="4" spans="1:5" ht="13.5" thickBot="1">
      <c r="A4" s="4"/>
      <c r="B4" s="4"/>
      <c r="C4" s="4"/>
      <c r="D4" s="4"/>
      <c r="E4" s="4"/>
    </row>
    <row r="5" spans="1:5" ht="20.25" customHeight="1" thickBot="1">
      <c r="A5" s="169" t="s">
        <v>20</v>
      </c>
      <c r="B5" s="170"/>
      <c r="C5" s="170"/>
      <c r="D5" s="170"/>
      <c r="E5" s="171"/>
    </row>
    <row r="6" spans="1:5" ht="18" thickBot="1">
      <c r="A6" s="5">
        <v>1</v>
      </c>
      <c r="B6" s="163" t="s">
        <v>66</v>
      </c>
      <c r="C6" s="164"/>
      <c r="D6" s="164"/>
      <c r="E6" s="165"/>
    </row>
    <row r="7" spans="1:5" ht="46.5" customHeight="1" thickBot="1">
      <c r="A7" s="172"/>
      <c r="B7" s="167"/>
      <c r="C7" s="167"/>
      <c r="D7" s="167"/>
      <c r="E7" s="168"/>
    </row>
    <row r="8" spans="1:5" ht="18" thickBot="1">
      <c r="A8" s="11">
        <v>2</v>
      </c>
      <c r="B8" s="163" t="s">
        <v>67</v>
      </c>
      <c r="C8" s="164"/>
      <c r="D8" s="164"/>
      <c r="E8" s="165"/>
    </row>
    <row r="9" spans="1:5" ht="46.5" customHeight="1" thickBot="1">
      <c r="A9" s="166"/>
      <c r="B9" s="167"/>
      <c r="C9" s="167"/>
      <c r="D9" s="167"/>
      <c r="E9" s="168"/>
    </row>
    <row r="10" spans="1:5" ht="18" thickBot="1">
      <c r="A10" s="6">
        <v>3</v>
      </c>
      <c r="B10" s="163" t="s">
        <v>66</v>
      </c>
      <c r="C10" s="164"/>
      <c r="D10" s="164"/>
      <c r="E10" s="165"/>
    </row>
    <row r="11" spans="1:5" ht="46.5" customHeight="1" thickBot="1">
      <c r="A11" s="166"/>
      <c r="B11" s="167"/>
      <c r="C11" s="167"/>
      <c r="D11" s="167"/>
      <c r="E11" s="168"/>
    </row>
    <row r="12" spans="1:5" ht="18" thickBot="1">
      <c r="A12" s="6">
        <v>4</v>
      </c>
      <c r="B12" s="163" t="s">
        <v>66</v>
      </c>
      <c r="C12" s="164"/>
      <c r="D12" s="164"/>
      <c r="E12" s="165"/>
    </row>
    <row r="13" spans="1:5" ht="48" customHeight="1" thickBot="1">
      <c r="A13" s="166"/>
      <c r="B13" s="167"/>
      <c r="C13" s="167"/>
      <c r="D13" s="167"/>
      <c r="E13" s="168"/>
    </row>
    <row r="14" spans="1:5" ht="15">
      <c r="A14" s="7"/>
      <c r="B14" s="7"/>
      <c r="C14" s="7"/>
      <c r="D14" s="7"/>
      <c r="E14" s="7"/>
    </row>
  </sheetData>
  <mergeCells count="9">
    <mergeCell ref="A5:E5"/>
    <mergeCell ref="B6:E6"/>
    <mergeCell ref="A7:E7"/>
    <mergeCell ref="A9:E9"/>
    <mergeCell ref="B8:E8"/>
    <mergeCell ref="B10:E10"/>
    <mergeCell ref="B12:E12"/>
    <mergeCell ref="A13:E13"/>
    <mergeCell ref="A11:E11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1η ΠΡΟΚΗΡΥΞΗ LEADER ΑΝ.ΚΑ Α.Ε&amp;R&amp;9&amp;P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2.421875" style="0" customWidth="1"/>
    <col min="3" max="5" width="9.7109375" style="0" customWidth="1"/>
  </cols>
  <sheetData>
    <row r="1" spans="1:5" ht="15.75">
      <c r="A1" s="81" t="s">
        <v>21</v>
      </c>
      <c r="B1" s="8"/>
      <c r="C1" s="4"/>
      <c r="D1" s="4"/>
      <c r="E1" s="4"/>
    </row>
    <row r="2" spans="1:5" ht="15.75" thickBot="1">
      <c r="A2" s="9"/>
      <c r="B2" s="9"/>
      <c r="C2" s="4"/>
      <c r="D2" s="4"/>
      <c r="E2" s="4"/>
    </row>
    <row r="3" spans="1:5" ht="26.25" thickBot="1">
      <c r="A3" s="10" t="s">
        <v>3</v>
      </c>
      <c r="B3" s="11" t="s">
        <v>8</v>
      </c>
      <c r="C3" s="12" t="s">
        <v>11</v>
      </c>
      <c r="D3" s="11" t="s">
        <v>5</v>
      </c>
      <c r="E3" s="13" t="s">
        <v>22</v>
      </c>
    </row>
    <row r="4" spans="1:5" ht="15">
      <c r="A4" s="14"/>
      <c r="B4" s="15"/>
      <c r="C4" s="15"/>
      <c r="D4" s="15"/>
      <c r="E4" s="15"/>
    </row>
    <row r="5" spans="1:5" ht="15">
      <c r="A5" s="16"/>
      <c r="B5" s="15"/>
      <c r="C5" s="15"/>
      <c r="D5" s="15"/>
      <c r="E5" s="15"/>
    </row>
    <row r="6" spans="1:5" ht="15">
      <c r="A6" s="16"/>
      <c r="B6" s="15"/>
      <c r="C6" s="15"/>
      <c r="D6" s="15"/>
      <c r="E6" s="15"/>
    </row>
    <row r="7" spans="1:5" ht="15">
      <c r="A7" s="161"/>
      <c r="B7" s="15"/>
      <c r="C7" s="15"/>
      <c r="D7" s="15"/>
      <c r="E7" s="15"/>
    </row>
    <row r="8" spans="1:5" ht="15">
      <c r="A8" s="161"/>
      <c r="B8" s="15"/>
      <c r="C8" s="15"/>
      <c r="D8" s="15"/>
      <c r="E8" s="15"/>
    </row>
    <row r="9" spans="1:5" ht="15">
      <c r="A9" s="16"/>
      <c r="B9" s="15"/>
      <c r="C9" s="15"/>
      <c r="D9" s="15"/>
      <c r="E9" s="15"/>
    </row>
    <row r="10" spans="1:5" ht="15">
      <c r="A10" s="16"/>
      <c r="B10" s="15"/>
      <c r="C10" s="15"/>
      <c r="D10" s="15"/>
      <c r="E10" s="15"/>
    </row>
    <row r="11" spans="1:5" ht="15">
      <c r="A11" s="16"/>
      <c r="B11" s="15"/>
      <c r="C11" s="15"/>
      <c r="D11" s="15"/>
      <c r="E11" s="15"/>
    </row>
    <row r="12" spans="1:5" ht="15">
      <c r="A12" s="16"/>
      <c r="B12" s="15"/>
      <c r="C12" s="15"/>
      <c r="D12" s="15"/>
      <c r="E12" s="15"/>
    </row>
    <row r="13" spans="1:5" ht="15">
      <c r="A13" s="16"/>
      <c r="B13" s="15"/>
      <c r="C13" s="15"/>
      <c r="D13" s="15"/>
      <c r="E13" s="15"/>
    </row>
    <row r="14" spans="1:5" ht="15">
      <c r="A14" s="16"/>
      <c r="B14" s="15"/>
      <c r="C14" s="15"/>
      <c r="D14" s="15"/>
      <c r="E14" s="15"/>
    </row>
    <row r="15" spans="1:5" ht="15">
      <c r="A15" s="16"/>
      <c r="B15" s="15"/>
      <c r="C15" s="15"/>
      <c r="D15" s="15"/>
      <c r="E15" s="15"/>
    </row>
    <row r="16" spans="1:5" ht="15">
      <c r="A16" s="16"/>
      <c r="B16" s="15"/>
      <c r="C16" s="15"/>
      <c r="D16" s="15"/>
      <c r="E16" s="15"/>
    </row>
    <row r="17" spans="1:5" ht="15">
      <c r="A17" s="16"/>
      <c r="B17" s="15"/>
      <c r="C17" s="15"/>
      <c r="D17" s="15"/>
      <c r="E17" s="15"/>
    </row>
    <row r="18" spans="1:5" ht="15">
      <c r="A18" s="16"/>
      <c r="B18" s="15"/>
      <c r="C18" s="15"/>
      <c r="D18" s="15"/>
      <c r="E18" s="15"/>
    </row>
    <row r="19" spans="1:5" ht="15">
      <c r="A19" s="16"/>
      <c r="B19" s="15"/>
      <c r="C19" s="15"/>
      <c r="D19" s="15"/>
      <c r="E19" s="15"/>
    </row>
    <row r="20" spans="1:5" ht="15.75" thickBot="1">
      <c r="A20" s="17"/>
      <c r="B20" s="18"/>
      <c r="C20" s="19"/>
      <c r="D20" s="19"/>
      <c r="E20" s="19"/>
    </row>
  </sheetData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1η ΠΡΟΚΗΡΥΞΗ LEADER ΑΝ.ΚΑ Α.Ε&amp;R&amp;9&amp;P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16.00390625" style="0" customWidth="1"/>
    <col min="3" max="3" width="46.8515625" style="0" customWidth="1"/>
  </cols>
  <sheetData>
    <row r="1" spans="1:3" ht="15.75">
      <c r="A1" s="80" t="s">
        <v>23</v>
      </c>
      <c r="B1" s="20"/>
      <c r="C1" s="20"/>
    </row>
    <row r="2" spans="1:3" ht="12.75">
      <c r="A2" s="20"/>
      <c r="B2" s="20"/>
      <c r="C2" s="20"/>
    </row>
    <row r="3" spans="1:3" ht="15.75">
      <c r="A3" s="21" t="s">
        <v>24</v>
      </c>
      <c r="B3" s="20"/>
      <c r="C3" s="20"/>
    </row>
    <row r="4" spans="1:3" ht="12.75">
      <c r="A4" s="20"/>
      <c r="B4" s="20"/>
      <c r="C4" s="20"/>
    </row>
    <row r="5" spans="1:3" ht="13.5" thickBot="1">
      <c r="A5" s="20"/>
      <c r="B5" s="20"/>
      <c r="C5" s="20"/>
    </row>
    <row r="6" spans="1:3" ht="24" customHeight="1" thickBot="1">
      <c r="A6" s="22" t="s">
        <v>25</v>
      </c>
      <c r="B6" s="23"/>
      <c r="C6" s="20"/>
    </row>
    <row r="7" spans="1:3" ht="24" customHeight="1" thickBot="1">
      <c r="A7" s="159" t="s">
        <v>26</v>
      </c>
      <c r="B7" s="24"/>
      <c r="C7" s="20"/>
    </row>
    <row r="8" spans="1:3" ht="12.75">
      <c r="A8" s="160"/>
      <c r="B8" s="20"/>
      <c r="C8" s="20"/>
    </row>
    <row r="9" spans="1:3" ht="13.5" thickBot="1">
      <c r="A9" s="20"/>
      <c r="B9" s="20"/>
      <c r="C9" s="20"/>
    </row>
    <row r="10" spans="1:3" ht="39" customHeight="1" thickBot="1">
      <c r="A10" s="173" t="s">
        <v>27</v>
      </c>
      <c r="B10" s="174"/>
      <c r="C10" s="175"/>
    </row>
    <row r="11" spans="1:3" ht="378.75" customHeight="1" thickBot="1">
      <c r="A11" s="176"/>
      <c r="B11" s="177"/>
      <c r="C11" s="178"/>
    </row>
  </sheetData>
  <mergeCells count="2">
    <mergeCell ref="A10:C10"/>
    <mergeCell ref="A11:C11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1η ΠΡΟΚΗΡΥΞΗ LEADER ΑΝ.ΚΑ Α.Ε&amp;R&amp;9&amp;P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6.421875" style="0" customWidth="1"/>
  </cols>
  <sheetData>
    <row r="1" spans="1:2" ht="15.75">
      <c r="A1" s="80" t="s">
        <v>28</v>
      </c>
      <c r="B1" s="21"/>
    </row>
    <row r="2" spans="1:2" ht="12.75">
      <c r="A2" s="25"/>
      <c r="B2" s="25"/>
    </row>
    <row r="3" spans="1:2" ht="13.5" thickBot="1">
      <c r="A3" s="25"/>
      <c r="B3" s="25"/>
    </row>
    <row r="4" spans="1:2" ht="18" thickBot="1">
      <c r="A4" s="26">
        <v>1</v>
      </c>
      <c r="B4" s="27" t="s">
        <v>68</v>
      </c>
    </row>
    <row r="5" spans="1:2" ht="46.5" customHeight="1" thickBot="1">
      <c r="A5" s="179"/>
      <c r="B5" s="180"/>
    </row>
    <row r="6" spans="1:2" ht="18" thickBot="1">
      <c r="A6" s="26">
        <v>2</v>
      </c>
      <c r="B6" s="27" t="s">
        <v>68</v>
      </c>
    </row>
    <row r="7" spans="1:2" ht="47.25" customHeight="1" thickBot="1">
      <c r="A7" s="181"/>
      <c r="B7" s="180"/>
    </row>
    <row r="8" spans="1:2" ht="18" thickBot="1">
      <c r="A8" s="158">
        <v>3</v>
      </c>
      <c r="B8" s="27" t="s">
        <v>68</v>
      </c>
    </row>
    <row r="9" spans="1:2" ht="47.25" customHeight="1" thickBot="1">
      <c r="A9" s="179"/>
      <c r="B9" s="180"/>
    </row>
    <row r="10" spans="1:2" ht="18" thickBot="1">
      <c r="A10" s="26">
        <v>4</v>
      </c>
      <c r="B10" s="27" t="s">
        <v>68</v>
      </c>
    </row>
    <row r="11" spans="1:2" ht="47.25" customHeight="1" thickBot="1">
      <c r="A11" s="179"/>
      <c r="B11" s="180"/>
    </row>
    <row r="12" spans="1:2" ht="18" thickBot="1">
      <c r="A12" s="26">
        <v>5</v>
      </c>
      <c r="B12" s="27" t="s">
        <v>68</v>
      </c>
    </row>
    <row r="13" spans="1:2" ht="47.25" customHeight="1" thickBot="1">
      <c r="A13" s="179"/>
      <c r="B13" s="180"/>
    </row>
  </sheetData>
  <mergeCells count="5">
    <mergeCell ref="A5:B5"/>
    <mergeCell ref="A13:B13"/>
    <mergeCell ref="A11:B11"/>
    <mergeCell ref="A7:B7"/>
    <mergeCell ref="A9:B9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1η ΠΡΟΚΗΡΥΞΗ LEADER ΑΝ.ΚΑ Α.Ε&amp;R&amp;9&amp;P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174"/>
  <sheetViews>
    <sheetView workbookViewId="0" topLeftCell="A1">
      <selection activeCell="A1" sqref="A1:P1"/>
    </sheetView>
  </sheetViews>
  <sheetFormatPr defaultColWidth="9.140625" defaultRowHeight="12.75"/>
  <cols>
    <col min="1" max="1" width="9.140625" style="100" customWidth="1"/>
    <col min="2" max="2" width="9.7109375" style="100" customWidth="1"/>
    <col min="3" max="3" width="5.8515625" style="100" customWidth="1"/>
    <col min="4" max="4" width="36.7109375" style="142" customWidth="1"/>
    <col min="5" max="5" width="7.00390625" style="100" customWidth="1"/>
    <col min="6" max="6" width="7.57421875" style="99" customWidth="1"/>
    <col min="7" max="7" width="9.421875" style="99" customWidth="1"/>
    <col min="8" max="9" width="9.140625" style="99" customWidth="1"/>
    <col min="10" max="10" width="10.140625" style="99" customWidth="1"/>
    <col min="11" max="11" width="7.57421875" style="99" hidden="1" customWidth="1"/>
    <col min="12" max="12" width="9.421875" style="99" hidden="1" customWidth="1"/>
    <col min="13" max="15" width="0" style="99" hidden="1" customWidth="1"/>
    <col min="16" max="16384" width="9.140625" style="100" customWidth="1"/>
  </cols>
  <sheetData>
    <row r="1" spans="1:16" s="92" customFormat="1" ht="15.75">
      <c r="A1" s="214" t="s">
        <v>70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7" ht="12.75">
      <c r="A2" s="216"/>
      <c r="B2" s="217"/>
      <c r="C2" s="217"/>
      <c r="D2" s="217"/>
      <c r="E2" s="217"/>
      <c r="F2" s="217"/>
      <c r="G2" s="217"/>
    </row>
    <row r="3" spans="1:16" ht="22.5" customHeight="1">
      <c r="A3" s="203" t="s">
        <v>71</v>
      </c>
      <c r="B3" s="203" t="s">
        <v>4</v>
      </c>
      <c r="C3" s="203" t="s">
        <v>3</v>
      </c>
      <c r="D3" s="223" t="s">
        <v>72</v>
      </c>
      <c r="E3" s="225" t="s">
        <v>334</v>
      </c>
      <c r="F3" s="218" t="s">
        <v>73</v>
      </c>
      <c r="G3" s="219"/>
      <c r="H3" s="219"/>
      <c r="I3" s="219"/>
      <c r="J3" s="220"/>
      <c r="K3" s="221" t="s">
        <v>74</v>
      </c>
      <c r="L3" s="222"/>
      <c r="M3" s="222"/>
      <c r="N3" s="222"/>
      <c r="O3" s="222"/>
      <c r="P3" s="101"/>
    </row>
    <row r="4" spans="1:15" ht="33.75" customHeight="1">
      <c r="A4" s="203"/>
      <c r="B4" s="203"/>
      <c r="C4" s="203"/>
      <c r="D4" s="224"/>
      <c r="E4" s="225"/>
      <c r="F4" s="102" t="s">
        <v>342</v>
      </c>
      <c r="G4" s="102" t="s">
        <v>75</v>
      </c>
      <c r="H4" s="102" t="s">
        <v>2</v>
      </c>
      <c r="I4" s="102" t="s">
        <v>1</v>
      </c>
      <c r="J4" s="102" t="s">
        <v>6</v>
      </c>
      <c r="K4" s="103" t="s">
        <v>342</v>
      </c>
      <c r="L4" s="103" t="s">
        <v>75</v>
      </c>
      <c r="M4" s="103" t="s">
        <v>2</v>
      </c>
      <c r="N4" s="103" t="s">
        <v>1</v>
      </c>
      <c r="O4" s="103" t="s">
        <v>6</v>
      </c>
    </row>
    <row r="5" spans="1:15" ht="12.75">
      <c r="A5" s="203" t="s">
        <v>76</v>
      </c>
      <c r="B5" s="201" t="s">
        <v>77</v>
      </c>
      <c r="C5" s="104" t="s">
        <v>78</v>
      </c>
      <c r="D5" s="105" t="s">
        <v>343</v>
      </c>
      <c r="E5" s="104" t="s">
        <v>266</v>
      </c>
      <c r="F5" s="106"/>
      <c r="G5" s="106"/>
      <c r="H5" s="107">
        <f>G5*F5</f>
        <v>0</v>
      </c>
      <c r="I5" s="107"/>
      <c r="J5" s="107">
        <f>I5+H5</f>
        <v>0</v>
      </c>
      <c r="K5" s="107"/>
      <c r="L5" s="107"/>
      <c r="M5" s="107">
        <f>L5*K5</f>
        <v>0</v>
      </c>
      <c r="N5" s="107"/>
      <c r="O5" s="107">
        <f>N5+M5</f>
        <v>0</v>
      </c>
    </row>
    <row r="6" spans="1:15" ht="12.75">
      <c r="A6" s="203"/>
      <c r="B6" s="202"/>
      <c r="C6" s="104" t="s">
        <v>79</v>
      </c>
      <c r="D6" s="105" t="s">
        <v>344</v>
      </c>
      <c r="E6" s="104" t="s">
        <v>266</v>
      </c>
      <c r="F6" s="106"/>
      <c r="G6" s="106"/>
      <c r="H6" s="107">
        <f>G6*F6</f>
        <v>0</v>
      </c>
      <c r="I6" s="107"/>
      <c r="J6" s="107">
        <f>I6+H6</f>
        <v>0</v>
      </c>
      <c r="K6" s="107"/>
      <c r="L6" s="107"/>
      <c r="M6" s="107">
        <f>L6*K6</f>
        <v>0</v>
      </c>
      <c r="N6" s="107"/>
      <c r="O6" s="107">
        <f>N6+M6</f>
        <v>0</v>
      </c>
    </row>
    <row r="7" spans="1:15" ht="12.75">
      <c r="A7" s="203"/>
      <c r="B7" s="202"/>
      <c r="C7" s="104" t="s">
        <v>80</v>
      </c>
      <c r="D7" s="105" t="s">
        <v>345</v>
      </c>
      <c r="E7" s="104" t="s">
        <v>266</v>
      </c>
      <c r="F7" s="106"/>
      <c r="G7" s="106"/>
      <c r="H7" s="107">
        <f>G7*F7</f>
        <v>0</v>
      </c>
      <c r="I7" s="107"/>
      <c r="J7" s="107">
        <f>I7+H7</f>
        <v>0</v>
      </c>
      <c r="K7" s="107"/>
      <c r="L7" s="107"/>
      <c r="M7" s="107">
        <f>L7*K7</f>
        <v>0</v>
      </c>
      <c r="N7" s="107"/>
      <c r="O7" s="107">
        <f>N7+M7</f>
        <v>0</v>
      </c>
    </row>
    <row r="8" spans="1:15" ht="25.5">
      <c r="A8" s="203"/>
      <c r="B8" s="202"/>
      <c r="C8" s="104" t="s">
        <v>81</v>
      </c>
      <c r="D8" s="105" t="s">
        <v>346</v>
      </c>
      <c r="E8" s="104" t="s">
        <v>266</v>
      </c>
      <c r="F8" s="106"/>
      <c r="G8" s="106"/>
      <c r="H8" s="107">
        <f>G8*F8</f>
        <v>0</v>
      </c>
      <c r="I8" s="107"/>
      <c r="J8" s="107">
        <f>I8+H8</f>
        <v>0</v>
      </c>
      <c r="K8" s="107"/>
      <c r="L8" s="107"/>
      <c r="M8" s="107">
        <f>L8*K8</f>
        <v>0</v>
      </c>
      <c r="N8" s="107"/>
      <c r="O8" s="107">
        <f>N8+M8</f>
        <v>0</v>
      </c>
    </row>
    <row r="9" spans="1:15" ht="12.75">
      <c r="A9" s="203"/>
      <c r="B9" s="202"/>
      <c r="C9" s="104" t="s">
        <v>82</v>
      </c>
      <c r="D9" s="105" t="s">
        <v>347</v>
      </c>
      <c r="E9" s="104" t="s">
        <v>266</v>
      </c>
      <c r="F9" s="106"/>
      <c r="G9" s="106"/>
      <c r="H9" s="107">
        <f>G9*F9</f>
        <v>0</v>
      </c>
      <c r="I9" s="107"/>
      <c r="J9" s="107">
        <f>I9+H9</f>
        <v>0</v>
      </c>
      <c r="K9" s="107"/>
      <c r="L9" s="107"/>
      <c r="M9" s="107">
        <f>L9*K9</f>
        <v>0</v>
      </c>
      <c r="N9" s="107"/>
      <c r="O9" s="107">
        <f>N9+M9</f>
        <v>0</v>
      </c>
    </row>
    <row r="10" spans="1:15" ht="12.75">
      <c r="A10" s="203"/>
      <c r="B10" s="202"/>
      <c r="C10" s="104"/>
      <c r="D10" s="144" t="s">
        <v>83</v>
      </c>
      <c r="E10" s="108"/>
      <c r="F10" s="109"/>
      <c r="G10" s="109"/>
      <c r="H10" s="110">
        <f>SUM(H5:H9)</f>
        <v>0</v>
      </c>
      <c r="I10" s="110">
        <f>SUM(I5:I9)</f>
        <v>0</v>
      </c>
      <c r="J10" s="110">
        <f>SUM(J5:J9)</f>
        <v>0</v>
      </c>
      <c r="K10" s="110"/>
      <c r="L10" s="110"/>
      <c r="M10" s="110">
        <f>SUM(M5:M9)</f>
        <v>0</v>
      </c>
      <c r="N10" s="110">
        <f>SUM(N5:N9)</f>
        <v>0</v>
      </c>
      <c r="O10" s="110">
        <f>SUM(O5:O9)</f>
        <v>0</v>
      </c>
    </row>
    <row r="11" spans="1:15" ht="12.75">
      <c r="A11" s="203"/>
      <c r="B11" s="206"/>
      <c r="C11" s="104"/>
      <c r="D11" s="145" t="s">
        <v>84</v>
      </c>
      <c r="E11" s="111"/>
      <c r="F11" s="112"/>
      <c r="G11" s="112"/>
      <c r="H11" s="113">
        <f>H10</f>
        <v>0</v>
      </c>
      <c r="I11" s="113">
        <f aca="true" t="shared" si="0" ref="I11:O11">I10</f>
        <v>0</v>
      </c>
      <c r="J11" s="113">
        <f t="shared" si="0"/>
        <v>0</v>
      </c>
      <c r="K11" s="113"/>
      <c r="L11" s="113"/>
      <c r="M11" s="113">
        <f t="shared" si="0"/>
        <v>0</v>
      </c>
      <c r="N11" s="113">
        <f t="shared" si="0"/>
        <v>0</v>
      </c>
      <c r="O11" s="113">
        <f t="shared" si="0"/>
        <v>0</v>
      </c>
    </row>
    <row r="12" spans="1:15" ht="12.75">
      <c r="A12" s="210" t="s">
        <v>85</v>
      </c>
      <c r="B12" s="201" t="s">
        <v>86</v>
      </c>
      <c r="C12" s="104" t="s">
        <v>87</v>
      </c>
      <c r="D12" s="105" t="s">
        <v>400</v>
      </c>
      <c r="E12" s="114" t="s">
        <v>127</v>
      </c>
      <c r="F12" s="106"/>
      <c r="G12" s="106">
        <v>120</v>
      </c>
      <c r="H12" s="107">
        <f>G12*F12</f>
        <v>0</v>
      </c>
      <c r="I12" s="107"/>
      <c r="J12" s="107">
        <f>I12+H12</f>
        <v>0</v>
      </c>
      <c r="K12" s="107"/>
      <c r="L12" s="107"/>
      <c r="M12" s="107">
        <f>L12*K12</f>
        <v>0</v>
      </c>
      <c r="N12" s="107"/>
      <c r="O12" s="107">
        <f>N12+M12</f>
        <v>0</v>
      </c>
    </row>
    <row r="13" spans="1:15" ht="12" customHeight="1">
      <c r="A13" s="211"/>
      <c r="B13" s="202"/>
      <c r="C13" s="104" t="s">
        <v>89</v>
      </c>
      <c r="D13" s="105" t="s">
        <v>401</v>
      </c>
      <c r="E13" s="114" t="s">
        <v>127</v>
      </c>
      <c r="F13" s="106"/>
      <c r="G13" s="106">
        <v>75</v>
      </c>
      <c r="H13" s="107">
        <f aca="true" t="shared" si="1" ref="H13:H21">G13*F13</f>
        <v>0</v>
      </c>
      <c r="I13" s="107"/>
      <c r="J13" s="107">
        <f aca="true" t="shared" si="2" ref="J13:J21">I13+H13</f>
        <v>0</v>
      </c>
      <c r="K13" s="107"/>
      <c r="L13" s="107"/>
      <c r="M13" s="107">
        <f aca="true" t="shared" si="3" ref="M13:M21">L13*K13</f>
        <v>0</v>
      </c>
      <c r="N13" s="107"/>
      <c r="O13" s="107">
        <f aca="true" t="shared" si="4" ref="O13:O21">N13+M13</f>
        <v>0</v>
      </c>
    </row>
    <row r="14" spans="1:15" ht="12.75">
      <c r="A14" s="211"/>
      <c r="B14" s="202"/>
      <c r="C14" s="104" t="s">
        <v>90</v>
      </c>
      <c r="D14" s="105" t="s">
        <v>402</v>
      </c>
      <c r="E14" s="114" t="s">
        <v>127</v>
      </c>
      <c r="F14" s="106"/>
      <c r="G14" s="106">
        <v>20</v>
      </c>
      <c r="H14" s="107">
        <f t="shared" si="1"/>
        <v>0</v>
      </c>
      <c r="I14" s="107"/>
      <c r="J14" s="107">
        <f t="shared" si="2"/>
        <v>0</v>
      </c>
      <c r="K14" s="107"/>
      <c r="L14" s="107"/>
      <c r="M14" s="107">
        <f t="shared" si="3"/>
        <v>0</v>
      </c>
      <c r="N14" s="107"/>
      <c r="O14" s="107">
        <f t="shared" si="4"/>
        <v>0</v>
      </c>
    </row>
    <row r="15" spans="1:15" ht="15">
      <c r="A15" s="211"/>
      <c r="B15" s="202"/>
      <c r="C15" s="104" t="s">
        <v>91</v>
      </c>
      <c r="D15" s="105" t="s">
        <v>348</v>
      </c>
      <c r="E15" s="114" t="s">
        <v>335</v>
      </c>
      <c r="F15" s="106"/>
      <c r="G15" s="106">
        <v>12</v>
      </c>
      <c r="H15" s="107">
        <f t="shared" si="1"/>
        <v>0</v>
      </c>
      <c r="I15" s="107"/>
      <c r="J15" s="107">
        <f t="shared" si="2"/>
        <v>0</v>
      </c>
      <c r="K15" s="107"/>
      <c r="L15" s="107"/>
      <c r="M15" s="107">
        <f t="shared" si="3"/>
        <v>0</v>
      </c>
      <c r="N15" s="107"/>
      <c r="O15" s="107">
        <f t="shared" si="4"/>
        <v>0</v>
      </c>
    </row>
    <row r="16" spans="1:15" ht="15">
      <c r="A16" s="211"/>
      <c r="B16" s="202"/>
      <c r="C16" s="104" t="s">
        <v>403</v>
      </c>
      <c r="D16" s="105" t="s">
        <v>349</v>
      </c>
      <c r="E16" s="114" t="s">
        <v>335</v>
      </c>
      <c r="F16" s="106"/>
      <c r="G16" s="106">
        <v>1.5</v>
      </c>
      <c r="H16" s="107">
        <f t="shared" si="1"/>
        <v>0</v>
      </c>
      <c r="I16" s="107"/>
      <c r="J16" s="107">
        <f t="shared" si="2"/>
        <v>0</v>
      </c>
      <c r="K16" s="107"/>
      <c r="L16" s="107"/>
      <c r="M16" s="107">
        <f t="shared" si="3"/>
        <v>0</v>
      </c>
      <c r="N16" s="107"/>
      <c r="O16" s="107">
        <f t="shared" si="4"/>
        <v>0</v>
      </c>
    </row>
    <row r="17" spans="1:15" ht="15">
      <c r="A17" s="212"/>
      <c r="B17" s="205"/>
      <c r="C17" s="104" t="s">
        <v>404</v>
      </c>
      <c r="D17" s="105" t="s">
        <v>350</v>
      </c>
      <c r="E17" s="114" t="s">
        <v>335</v>
      </c>
      <c r="F17" s="106"/>
      <c r="G17" s="106">
        <v>5</v>
      </c>
      <c r="H17" s="107">
        <f t="shared" si="1"/>
        <v>0</v>
      </c>
      <c r="I17" s="107"/>
      <c r="J17" s="107">
        <f t="shared" si="2"/>
        <v>0</v>
      </c>
      <c r="K17" s="107"/>
      <c r="L17" s="107"/>
      <c r="M17" s="107">
        <f t="shared" si="3"/>
        <v>0</v>
      </c>
      <c r="N17" s="107"/>
      <c r="O17" s="107">
        <f t="shared" si="4"/>
        <v>0</v>
      </c>
    </row>
    <row r="18" spans="1:15" ht="15">
      <c r="A18" s="212"/>
      <c r="B18" s="205"/>
      <c r="C18" s="104" t="s">
        <v>405</v>
      </c>
      <c r="D18" s="105" t="s">
        <v>406</v>
      </c>
      <c r="E18" s="114" t="s">
        <v>335</v>
      </c>
      <c r="F18" s="106"/>
      <c r="G18" s="106">
        <v>50</v>
      </c>
      <c r="H18" s="107">
        <f t="shared" si="1"/>
        <v>0</v>
      </c>
      <c r="I18" s="107"/>
      <c r="J18" s="107">
        <f t="shared" si="2"/>
        <v>0</v>
      </c>
      <c r="K18" s="107"/>
      <c r="L18" s="107"/>
      <c r="M18" s="107">
        <f t="shared" si="3"/>
        <v>0</v>
      </c>
      <c r="N18" s="107"/>
      <c r="O18" s="107">
        <f t="shared" si="4"/>
        <v>0</v>
      </c>
    </row>
    <row r="19" spans="1:15" ht="12.75">
      <c r="A19" s="212"/>
      <c r="B19" s="205"/>
      <c r="C19" s="104" t="s">
        <v>407</v>
      </c>
      <c r="D19" s="105" t="s">
        <v>408</v>
      </c>
      <c r="E19" s="114" t="s">
        <v>127</v>
      </c>
      <c r="F19" s="106"/>
      <c r="G19" s="106">
        <v>15</v>
      </c>
      <c r="H19" s="107">
        <f t="shared" si="1"/>
        <v>0</v>
      </c>
      <c r="I19" s="107"/>
      <c r="J19" s="107">
        <f t="shared" si="2"/>
        <v>0</v>
      </c>
      <c r="K19" s="107"/>
      <c r="L19" s="107"/>
      <c r="M19" s="107">
        <f t="shared" si="3"/>
        <v>0</v>
      </c>
      <c r="N19" s="107"/>
      <c r="O19" s="107">
        <f t="shared" si="4"/>
        <v>0</v>
      </c>
    </row>
    <row r="20" spans="1:15" ht="15">
      <c r="A20" s="212"/>
      <c r="B20" s="205"/>
      <c r="C20" s="104" t="s">
        <v>409</v>
      </c>
      <c r="D20" s="105" t="s">
        <v>410</v>
      </c>
      <c r="E20" s="114" t="s">
        <v>335</v>
      </c>
      <c r="F20" s="106"/>
      <c r="G20" s="106">
        <v>15</v>
      </c>
      <c r="H20" s="107">
        <f t="shared" si="1"/>
        <v>0</v>
      </c>
      <c r="I20" s="107"/>
      <c r="J20" s="107">
        <f t="shared" si="2"/>
        <v>0</v>
      </c>
      <c r="K20" s="107"/>
      <c r="L20" s="107"/>
      <c r="M20" s="107">
        <f t="shared" si="3"/>
        <v>0</v>
      </c>
      <c r="N20" s="107"/>
      <c r="O20" s="107">
        <f t="shared" si="4"/>
        <v>0</v>
      </c>
    </row>
    <row r="21" spans="1:15" ht="15">
      <c r="A21" s="213"/>
      <c r="B21" s="206"/>
      <c r="C21" s="104" t="s">
        <v>411</v>
      </c>
      <c r="D21" s="105" t="s">
        <v>412</v>
      </c>
      <c r="E21" s="114" t="s">
        <v>335</v>
      </c>
      <c r="F21" s="106"/>
      <c r="G21" s="106">
        <v>25</v>
      </c>
      <c r="H21" s="107">
        <f t="shared" si="1"/>
        <v>0</v>
      </c>
      <c r="I21" s="107"/>
      <c r="J21" s="107">
        <f t="shared" si="2"/>
        <v>0</v>
      </c>
      <c r="K21" s="107"/>
      <c r="L21" s="107"/>
      <c r="M21" s="107">
        <f t="shared" si="3"/>
        <v>0</v>
      </c>
      <c r="N21" s="107"/>
      <c r="O21" s="107">
        <f t="shared" si="4"/>
        <v>0</v>
      </c>
    </row>
    <row r="22" spans="1:15" ht="12.75">
      <c r="A22" s="203"/>
      <c r="B22" s="202"/>
      <c r="C22" s="104"/>
      <c r="D22" s="144" t="s">
        <v>92</v>
      </c>
      <c r="E22" s="108"/>
      <c r="F22" s="109"/>
      <c r="G22" s="109"/>
      <c r="H22" s="110">
        <f>SUM(H12:H21)</f>
        <v>0</v>
      </c>
      <c r="I22" s="110">
        <f>SUM(I12:I21)</f>
        <v>0</v>
      </c>
      <c r="J22" s="110">
        <f>SUM(J12:J21)</f>
        <v>0</v>
      </c>
      <c r="K22" s="110"/>
      <c r="L22" s="110"/>
      <c r="M22" s="110">
        <f>SUM(M12:M21)</f>
        <v>0</v>
      </c>
      <c r="N22" s="110">
        <f>SUM(N12:N21)</f>
        <v>0</v>
      </c>
      <c r="O22" s="110">
        <f>SUM(O12:O21)</f>
        <v>0</v>
      </c>
    </row>
    <row r="23" spans="1:15" ht="12.75">
      <c r="A23" s="203"/>
      <c r="B23" s="206"/>
      <c r="C23" s="104"/>
      <c r="D23" s="146" t="s">
        <v>93</v>
      </c>
      <c r="E23" s="116"/>
      <c r="F23" s="112"/>
      <c r="G23" s="112"/>
      <c r="H23" s="113">
        <f>H22</f>
        <v>0</v>
      </c>
      <c r="I23" s="113">
        <f aca="true" t="shared" si="5" ref="I23:O23">I22</f>
        <v>0</v>
      </c>
      <c r="J23" s="113">
        <f t="shared" si="5"/>
        <v>0</v>
      </c>
      <c r="K23" s="113"/>
      <c r="L23" s="113"/>
      <c r="M23" s="113">
        <f t="shared" si="5"/>
        <v>0</v>
      </c>
      <c r="N23" s="113">
        <f t="shared" si="5"/>
        <v>0</v>
      </c>
      <c r="O23" s="113">
        <f t="shared" si="5"/>
        <v>0</v>
      </c>
    </row>
    <row r="24" spans="1:15" ht="15">
      <c r="A24" s="191" t="s">
        <v>94</v>
      </c>
      <c r="B24" s="201" t="s">
        <v>95</v>
      </c>
      <c r="C24" s="104" t="s">
        <v>96</v>
      </c>
      <c r="D24" s="105" t="s">
        <v>97</v>
      </c>
      <c r="E24" s="104" t="s">
        <v>336</v>
      </c>
      <c r="F24" s="106"/>
      <c r="G24" s="106">
        <v>4</v>
      </c>
      <c r="H24" s="107">
        <f>G24*F24</f>
        <v>0</v>
      </c>
      <c r="I24" s="107"/>
      <c r="J24" s="107">
        <f>I24+H24</f>
        <v>0</v>
      </c>
      <c r="K24" s="107"/>
      <c r="L24" s="107"/>
      <c r="M24" s="107">
        <f>L24*K24</f>
        <v>0</v>
      </c>
      <c r="N24" s="107"/>
      <c r="O24" s="107">
        <f>N24+M24</f>
        <v>0</v>
      </c>
    </row>
    <row r="25" spans="1:15" ht="15">
      <c r="A25" s="192"/>
      <c r="B25" s="202"/>
      <c r="C25" s="104" t="s">
        <v>98</v>
      </c>
      <c r="D25" s="105" t="s">
        <v>99</v>
      </c>
      <c r="E25" s="104" t="s">
        <v>336</v>
      </c>
      <c r="F25" s="106"/>
      <c r="G25" s="106">
        <v>5</v>
      </c>
      <c r="H25" s="107">
        <f aca="true" t="shared" si="6" ref="H25:H30">G25*F25</f>
        <v>0</v>
      </c>
      <c r="I25" s="107"/>
      <c r="J25" s="107">
        <f aca="true" t="shared" si="7" ref="J25:J30">I25+H25</f>
        <v>0</v>
      </c>
      <c r="K25" s="107"/>
      <c r="L25" s="107"/>
      <c r="M25" s="107">
        <f aca="true" t="shared" si="8" ref="M25:M30">L25*K25</f>
        <v>0</v>
      </c>
      <c r="N25" s="107"/>
      <c r="O25" s="107">
        <f aca="true" t="shared" si="9" ref="O25:O30">N25+M25</f>
        <v>0</v>
      </c>
    </row>
    <row r="26" spans="1:15" ht="15">
      <c r="A26" s="192"/>
      <c r="B26" s="202"/>
      <c r="C26" s="104" t="s">
        <v>100</v>
      </c>
      <c r="D26" s="105" t="s">
        <v>101</v>
      </c>
      <c r="E26" s="104" t="s">
        <v>336</v>
      </c>
      <c r="F26" s="106"/>
      <c r="G26" s="106">
        <v>15</v>
      </c>
      <c r="H26" s="107">
        <f t="shared" si="6"/>
        <v>0</v>
      </c>
      <c r="I26" s="107"/>
      <c r="J26" s="107">
        <f t="shared" si="7"/>
        <v>0</v>
      </c>
      <c r="K26" s="107"/>
      <c r="L26" s="107"/>
      <c r="M26" s="107">
        <f t="shared" si="8"/>
        <v>0</v>
      </c>
      <c r="N26" s="107"/>
      <c r="O26" s="107">
        <f t="shared" si="9"/>
        <v>0</v>
      </c>
    </row>
    <row r="27" spans="1:15" ht="15">
      <c r="A27" s="192"/>
      <c r="B27" s="202"/>
      <c r="C27" s="104" t="s">
        <v>102</v>
      </c>
      <c r="D27" s="105" t="s">
        <v>351</v>
      </c>
      <c r="E27" s="104" t="s">
        <v>336</v>
      </c>
      <c r="F27" s="106"/>
      <c r="G27" s="106">
        <v>10</v>
      </c>
      <c r="H27" s="107">
        <f t="shared" si="6"/>
        <v>0</v>
      </c>
      <c r="I27" s="107"/>
      <c r="J27" s="107">
        <f t="shared" si="7"/>
        <v>0</v>
      </c>
      <c r="K27" s="107"/>
      <c r="L27" s="107"/>
      <c r="M27" s="107">
        <f t="shared" si="8"/>
        <v>0</v>
      </c>
      <c r="N27" s="107"/>
      <c r="O27" s="107">
        <f t="shared" si="9"/>
        <v>0</v>
      </c>
    </row>
    <row r="28" spans="1:15" ht="15">
      <c r="A28" s="192"/>
      <c r="B28" s="202"/>
      <c r="C28" s="104" t="s">
        <v>104</v>
      </c>
      <c r="D28" s="105" t="s">
        <v>108</v>
      </c>
      <c r="E28" s="104" t="s">
        <v>336</v>
      </c>
      <c r="F28" s="106"/>
      <c r="G28" s="106">
        <v>20</v>
      </c>
      <c r="H28" s="107">
        <f t="shared" si="6"/>
        <v>0</v>
      </c>
      <c r="I28" s="107"/>
      <c r="J28" s="107">
        <f t="shared" si="7"/>
        <v>0</v>
      </c>
      <c r="K28" s="107"/>
      <c r="L28" s="107"/>
      <c r="M28" s="107">
        <f t="shared" si="8"/>
        <v>0</v>
      </c>
      <c r="N28" s="107"/>
      <c r="O28" s="107">
        <f t="shared" si="9"/>
        <v>0</v>
      </c>
    </row>
    <row r="29" spans="1:15" ht="15">
      <c r="A29" s="192"/>
      <c r="B29" s="202"/>
      <c r="C29" s="104" t="s">
        <v>106</v>
      </c>
      <c r="D29" s="105" t="s">
        <v>103</v>
      </c>
      <c r="E29" s="104" t="s">
        <v>336</v>
      </c>
      <c r="F29" s="106"/>
      <c r="G29" s="106">
        <v>4</v>
      </c>
      <c r="H29" s="107">
        <f t="shared" si="6"/>
        <v>0</v>
      </c>
      <c r="I29" s="107"/>
      <c r="J29" s="107">
        <f t="shared" si="7"/>
        <v>0</v>
      </c>
      <c r="K29" s="107"/>
      <c r="L29" s="107"/>
      <c r="M29" s="107">
        <f t="shared" si="8"/>
        <v>0</v>
      </c>
      <c r="N29" s="107"/>
      <c r="O29" s="107">
        <f t="shared" si="9"/>
        <v>0</v>
      </c>
    </row>
    <row r="30" spans="1:15" ht="15">
      <c r="A30" s="192"/>
      <c r="B30" s="202"/>
      <c r="C30" s="104" t="s">
        <v>107</v>
      </c>
      <c r="D30" s="105" t="s">
        <v>105</v>
      </c>
      <c r="E30" s="104" t="s">
        <v>336</v>
      </c>
      <c r="F30" s="106"/>
      <c r="G30" s="106">
        <v>12</v>
      </c>
      <c r="H30" s="107">
        <f t="shared" si="6"/>
        <v>0</v>
      </c>
      <c r="I30" s="107"/>
      <c r="J30" s="107">
        <f t="shared" si="7"/>
        <v>0</v>
      </c>
      <c r="K30" s="107"/>
      <c r="L30" s="107"/>
      <c r="M30" s="107">
        <f t="shared" si="8"/>
        <v>0</v>
      </c>
      <c r="N30" s="107"/>
      <c r="O30" s="107">
        <f t="shared" si="9"/>
        <v>0</v>
      </c>
    </row>
    <row r="31" spans="1:15" ht="12.75">
      <c r="A31" s="192"/>
      <c r="B31" s="204"/>
      <c r="C31" s="104"/>
      <c r="D31" s="144" t="s">
        <v>109</v>
      </c>
      <c r="E31" s="108"/>
      <c r="F31" s="109"/>
      <c r="G31" s="109"/>
      <c r="H31" s="110">
        <f>SUM(H24:H30)</f>
        <v>0</v>
      </c>
      <c r="I31" s="110">
        <f>SUM(I24:I30)</f>
        <v>0</v>
      </c>
      <c r="J31" s="110">
        <f>SUM(J24:J30)</f>
        <v>0</v>
      </c>
      <c r="K31" s="110"/>
      <c r="L31" s="110"/>
      <c r="M31" s="110">
        <f>SUM(M24:M30)</f>
        <v>0</v>
      </c>
      <c r="N31" s="110">
        <f>SUM(N24:N30)</f>
        <v>0</v>
      </c>
      <c r="O31" s="110">
        <f>SUM(O24:O30)</f>
        <v>0</v>
      </c>
    </row>
    <row r="32" spans="1:15" ht="15">
      <c r="A32" s="192"/>
      <c r="B32" s="201" t="s">
        <v>110</v>
      </c>
      <c r="C32" s="104" t="s">
        <v>111</v>
      </c>
      <c r="D32" s="117" t="s">
        <v>352</v>
      </c>
      <c r="E32" s="104" t="s">
        <v>336</v>
      </c>
      <c r="F32" s="106"/>
      <c r="G32" s="118">
        <v>33</v>
      </c>
      <c r="H32" s="107">
        <f>G32*F32</f>
        <v>0</v>
      </c>
      <c r="I32" s="107"/>
      <c r="J32" s="107">
        <f>I32+H32</f>
        <v>0</v>
      </c>
      <c r="K32" s="107"/>
      <c r="L32" s="107"/>
      <c r="M32" s="107">
        <f>L32*K32</f>
        <v>0</v>
      </c>
      <c r="N32" s="107"/>
      <c r="O32" s="107">
        <f>N32+M32</f>
        <v>0</v>
      </c>
    </row>
    <row r="33" spans="1:15" ht="15">
      <c r="A33" s="192"/>
      <c r="B33" s="202"/>
      <c r="C33" s="104" t="s">
        <v>112</v>
      </c>
      <c r="D33" s="117" t="s">
        <v>353</v>
      </c>
      <c r="E33" s="104" t="s">
        <v>336</v>
      </c>
      <c r="F33" s="106"/>
      <c r="G33" s="118">
        <v>32</v>
      </c>
      <c r="H33" s="107">
        <f>G33*F33</f>
        <v>0</v>
      </c>
      <c r="I33" s="107"/>
      <c r="J33" s="107">
        <f>I33+H33</f>
        <v>0</v>
      </c>
      <c r="K33" s="107"/>
      <c r="L33" s="107"/>
      <c r="M33" s="107">
        <f>L33*K33</f>
        <v>0</v>
      </c>
      <c r="N33" s="107"/>
      <c r="O33" s="107">
        <f>N33+M33</f>
        <v>0</v>
      </c>
    </row>
    <row r="34" spans="1:15" ht="15">
      <c r="A34" s="192"/>
      <c r="B34" s="202"/>
      <c r="C34" s="104" t="s">
        <v>113</v>
      </c>
      <c r="D34" s="117" t="s">
        <v>354</v>
      </c>
      <c r="E34" s="104" t="s">
        <v>336</v>
      </c>
      <c r="F34" s="106"/>
      <c r="G34" s="118">
        <v>40</v>
      </c>
      <c r="H34" s="107">
        <f>G34*F34</f>
        <v>0</v>
      </c>
      <c r="I34" s="107"/>
      <c r="J34" s="107">
        <f>I34+H34</f>
        <v>0</v>
      </c>
      <c r="K34" s="107"/>
      <c r="L34" s="107"/>
      <c r="M34" s="107">
        <f>L34*K34</f>
        <v>0</v>
      </c>
      <c r="N34" s="107"/>
      <c r="O34" s="107">
        <f>N34+M34</f>
        <v>0</v>
      </c>
    </row>
    <row r="35" spans="1:15" ht="15">
      <c r="A35" s="192"/>
      <c r="B35" s="202"/>
      <c r="C35" s="104" t="s">
        <v>114</v>
      </c>
      <c r="D35" s="117" t="s">
        <v>355</v>
      </c>
      <c r="E35" s="104" t="s">
        <v>336</v>
      </c>
      <c r="F35" s="106"/>
      <c r="G35" s="118">
        <v>6</v>
      </c>
      <c r="H35" s="107">
        <f>G35*F35</f>
        <v>0</v>
      </c>
      <c r="I35" s="107"/>
      <c r="J35" s="107">
        <f>I35+H35</f>
        <v>0</v>
      </c>
      <c r="K35" s="107"/>
      <c r="L35" s="107"/>
      <c r="M35" s="107">
        <f>L35*K35</f>
        <v>0</v>
      </c>
      <c r="N35" s="107"/>
      <c r="O35" s="107">
        <f>N35+M35</f>
        <v>0</v>
      </c>
    </row>
    <row r="36" spans="1:15" ht="15">
      <c r="A36" s="192"/>
      <c r="B36" s="202"/>
      <c r="C36" s="104" t="s">
        <v>115</v>
      </c>
      <c r="D36" s="117" t="s">
        <v>356</v>
      </c>
      <c r="E36" s="104" t="s">
        <v>336</v>
      </c>
      <c r="F36" s="106"/>
      <c r="G36" s="118">
        <v>4</v>
      </c>
      <c r="H36" s="107">
        <f>G36*F36</f>
        <v>0</v>
      </c>
      <c r="I36" s="107"/>
      <c r="J36" s="107">
        <f>I36+H36</f>
        <v>0</v>
      </c>
      <c r="K36" s="107"/>
      <c r="L36" s="107"/>
      <c r="M36" s="107">
        <f>L36*K36</f>
        <v>0</v>
      </c>
      <c r="N36" s="107"/>
      <c r="O36" s="107">
        <f>N36+M36</f>
        <v>0</v>
      </c>
    </row>
    <row r="37" spans="1:15" s="121" customFormat="1" ht="12.75">
      <c r="A37" s="192"/>
      <c r="B37" s="204"/>
      <c r="C37" s="119"/>
      <c r="D37" s="144" t="s">
        <v>117</v>
      </c>
      <c r="E37" s="120"/>
      <c r="F37" s="110"/>
      <c r="G37" s="110"/>
      <c r="H37" s="110">
        <f>SUM(H32:H36)</f>
        <v>0</v>
      </c>
      <c r="I37" s="110">
        <f>SUM(I32:I36)</f>
        <v>0</v>
      </c>
      <c r="J37" s="110">
        <f>SUM(J32:J36)</f>
        <v>0</v>
      </c>
      <c r="K37" s="110"/>
      <c r="L37" s="110"/>
      <c r="M37" s="110">
        <f>SUM(M32:M36)</f>
        <v>0</v>
      </c>
      <c r="N37" s="110">
        <f>SUM(N32:N36)</f>
        <v>0</v>
      </c>
      <c r="O37" s="110">
        <f>SUM(O32:O36)</f>
        <v>0</v>
      </c>
    </row>
    <row r="38" spans="1:15" ht="15">
      <c r="A38" s="192"/>
      <c r="B38" s="198" t="s">
        <v>118</v>
      </c>
      <c r="C38" s="104" t="s">
        <v>119</v>
      </c>
      <c r="D38" s="105" t="s">
        <v>357</v>
      </c>
      <c r="E38" s="104" t="s">
        <v>336</v>
      </c>
      <c r="F38" s="106"/>
      <c r="G38" s="106">
        <v>250</v>
      </c>
      <c r="H38" s="107">
        <f>G38*F38</f>
        <v>0</v>
      </c>
      <c r="I38" s="107"/>
      <c r="J38" s="107">
        <f>I38+H38</f>
        <v>0</v>
      </c>
      <c r="K38" s="107"/>
      <c r="L38" s="107"/>
      <c r="M38" s="107">
        <f>L38*K38</f>
        <v>0</v>
      </c>
      <c r="N38" s="107"/>
      <c r="O38" s="107">
        <f>N38+M38</f>
        <v>0</v>
      </c>
    </row>
    <row r="39" spans="1:15" ht="25.5">
      <c r="A39" s="192"/>
      <c r="B39" s="199"/>
      <c r="C39" s="104" t="s">
        <v>120</v>
      </c>
      <c r="D39" s="105" t="s">
        <v>358</v>
      </c>
      <c r="E39" s="104" t="s">
        <v>336</v>
      </c>
      <c r="F39" s="106"/>
      <c r="G39" s="106">
        <v>280</v>
      </c>
      <c r="H39" s="107">
        <f aca="true" t="shared" si="10" ref="H39:H45">G39*F39</f>
        <v>0</v>
      </c>
      <c r="I39" s="107"/>
      <c r="J39" s="107">
        <f aca="true" t="shared" si="11" ref="J39:J45">I39+H39</f>
        <v>0</v>
      </c>
      <c r="K39" s="107"/>
      <c r="L39" s="107"/>
      <c r="M39" s="107">
        <f aca="true" t="shared" si="12" ref="M39:M45">L39*K39</f>
        <v>0</v>
      </c>
      <c r="N39" s="107"/>
      <c r="O39" s="107">
        <f aca="true" t="shared" si="13" ref="O39:O45">N39+M39</f>
        <v>0</v>
      </c>
    </row>
    <row r="40" spans="1:15" ht="15">
      <c r="A40" s="192"/>
      <c r="B40" s="199"/>
      <c r="C40" s="104" t="s">
        <v>122</v>
      </c>
      <c r="D40" s="105" t="s">
        <v>359</v>
      </c>
      <c r="E40" s="104" t="s">
        <v>336</v>
      </c>
      <c r="F40" s="106"/>
      <c r="G40" s="106">
        <v>130</v>
      </c>
      <c r="H40" s="107">
        <f t="shared" si="10"/>
        <v>0</v>
      </c>
      <c r="I40" s="107"/>
      <c r="J40" s="107">
        <f t="shared" si="11"/>
        <v>0</v>
      </c>
      <c r="K40" s="107"/>
      <c r="L40" s="107"/>
      <c r="M40" s="107">
        <f t="shared" si="12"/>
        <v>0</v>
      </c>
      <c r="N40" s="107"/>
      <c r="O40" s="107">
        <f t="shared" si="13"/>
        <v>0</v>
      </c>
    </row>
    <row r="41" spans="1:15" ht="25.5">
      <c r="A41" s="192"/>
      <c r="B41" s="199"/>
      <c r="C41" s="104" t="s">
        <v>124</v>
      </c>
      <c r="D41" s="105" t="s">
        <v>360</v>
      </c>
      <c r="E41" s="104" t="s">
        <v>336</v>
      </c>
      <c r="F41" s="106"/>
      <c r="G41" s="106">
        <v>150</v>
      </c>
      <c r="H41" s="107">
        <f t="shared" si="10"/>
        <v>0</v>
      </c>
      <c r="I41" s="107"/>
      <c r="J41" s="107">
        <f t="shared" si="11"/>
        <v>0</v>
      </c>
      <c r="K41" s="107"/>
      <c r="L41" s="107"/>
      <c r="M41" s="107">
        <f t="shared" si="12"/>
        <v>0</v>
      </c>
      <c r="N41" s="107"/>
      <c r="O41" s="107">
        <f t="shared" si="13"/>
        <v>0</v>
      </c>
    </row>
    <row r="42" spans="1:15" ht="15">
      <c r="A42" s="192"/>
      <c r="B42" s="199"/>
      <c r="C42" s="104" t="s">
        <v>125</v>
      </c>
      <c r="D42" s="105" t="s">
        <v>121</v>
      </c>
      <c r="E42" s="104" t="s">
        <v>336</v>
      </c>
      <c r="F42" s="106"/>
      <c r="G42" s="106">
        <v>110</v>
      </c>
      <c r="H42" s="107">
        <f t="shared" si="10"/>
        <v>0</v>
      </c>
      <c r="I42" s="107"/>
      <c r="J42" s="107">
        <f t="shared" si="11"/>
        <v>0</v>
      </c>
      <c r="K42" s="107"/>
      <c r="L42" s="107"/>
      <c r="M42" s="107">
        <f t="shared" si="12"/>
        <v>0</v>
      </c>
      <c r="N42" s="107"/>
      <c r="O42" s="107">
        <f t="shared" si="13"/>
        <v>0</v>
      </c>
    </row>
    <row r="43" spans="1:15" ht="15">
      <c r="A43" s="192"/>
      <c r="B43" s="199"/>
      <c r="C43" s="104" t="s">
        <v>128</v>
      </c>
      <c r="D43" s="122" t="s">
        <v>123</v>
      </c>
      <c r="E43" s="104" t="s">
        <v>335</v>
      </c>
      <c r="F43" s="106"/>
      <c r="G43" s="106">
        <v>90</v>
      </c>
      <c r="H43" s="107">
        <f t="shared" si="10"/>
        <v>0</v>
      </c>
      <c r="I43" s="107"/>
      <c r="J43" s="107">
        <f t="shared" si="11"/>
        <v>0</v>
      </c>
      <c r="K43" s="107"/>
      <c r="L43" s="107"/>
      <c r="M43" s="107">
        <f t="shared" si="12"/>
        <v>0</v>
      </c>
      <c r="N43" s="107"/>
      <c r="O43" s="107">
        <f t="shared" si="13"/>
        <v>0</v>
      </c>
    </row>
    <row r="44" spans="1:15" ht="12.75">
      <c r="A44" s="192"/>
      <c r="B44" s="199"/>
      <c r="C44" s="104" t="s">
        <v>130</v>
      </c>
      <c r="D44" s="105" t="s">
        <v>126</v>
      </c>
      <c r="E44" s="104" t="s">
        <v>127</v>
      </c>
      <c r="F44" s="106"/>
      <c r="G44" s="106">
        <v>10</v>
      </c>
      <c r="H44" s="107">
        <f t="shared" si="10"/>
        <v>0</v>
      </c>
      <c r="I44" s="107"/>
      <c r="J44" s="107">
        <f t="shared" si="11"/>
        <v>0</v>
      </c>
      <c r="K44" s="107"/>
      <c r="L44" s="107"/>
      <c r="M44" s="107">
        <f t="shared" si="12"/>
        <v>0</v>
      </c>
      <c r="N44" s="107"/>
      <c r="O44" s="107">
        <f t="shared" si="13"/>
        <v>0</v>
      </c>
    </row>
    <row r="45" spans="1:15" ht="12.75">
      <c r="A45" s="192"/>
      <c r="B45" s="199"/>
      <c r="C45" s="104" t="s">
        <v>131</v>
      </c>
      <c r="D45" s="105" t="s">
        <v>129</v>
      </c>
      <c r="E45" s="104" t="s">
        <v>127</v>
      </c>
      <c r="F45" s="106"/>
      <c r="G45" s="106">
        <v>13</v>
      </c>
      <c r="H45" s="107">
        <f t="shared" si="10"/>
        <v>0</v>
      </c>
      <c r="I45" s="107"/>
      <c r="J45" s="107">
        <f t="shared" si="11"/>
        <v>0</v>
      </c>
      <c r="K45" s="107"/>
      <c r="L45" s="107"/>
      <c r="M45" s="107">
        <f t="shared" si="12"/>
        <v>0</v>
      </c>
      <c r="N45" s="107"/>
      <c r="O45" s="107">
        <f t="shared" si="13"/>
        <v>0</v>
      </c>
    </row>
    <row r="46" spans="1:15" ht="12.75">
      <c r="A46" s="192"/>
      <c r="B46" s="199"/>
      <c r="C46" s="104"/>
      <c r="D46" s="144" t="s">
        <v>132</v>
      </c>
      <c r="E46" s="108"/>
      <c r="F46" s="109"/>
      <c r="G46" s="109"/>
      <c r="H46" s="110">
        <f>SUM(H38:H45)</f>
        <v>0</v>
      </c>
      <c r="I46" s="110">
        <f>SUM(I38:I45)</f>
        <v>0</v>
      </c>
      <c r="J46" s="110">
        <f>SUM(J38:J45)</f>
        <v>0</v>
      </c>
      <c r="K46" s="110"/>
      <c r="L46" s="110"/>
      <c r="M46" s="110">
        <f>SUM(M38:M45)</f>
        <v>0</v>
      </c>
      <c r="N46" s="110">
        <f>SUM(N38:N45)</f>
        <v>0</v>
      </c>
      <c r="O46" s="110">
        <f>SUM(O38:O45)</f>
        <v>0</v>
      </c>
    </row>
    <row r="47" spans="1:15" ht="12.75">
      <c r="A47" s="209"/>
      <c r="B47" s="206"/>
      <c r="C47" s="104"/>
      <c r="D47" s="146" t="s">
        <v>133</v>
      </c>
      <c r="E47" s="116"/>
      <c r="F47" s="112"/>
      <c r="G47" s="112"/>
      <c r="H47" s="113">
        <f>H46+H37+H31</f>
        <v>0</v>
      </c>
      <c r="I47" s="113">
        <f aca="true" t="shared" si="14" ref="I47:O47">I46+I37+I31</f>
        <v>0</v>
      </c>
      <c r="J47" s="113">
        <f t="shared" si="14"/>
        <v>0</v>
      </c>
      <c r="K47" s="113"/>
      <c r="L47" s="113"/>
      <c r="M47" s="113">
        <f t="shared" si="14"/>
        <v>0</v>
      </c>
      <c r="N47" s="113">
        <f t="shared" si="14"/>
        <v>0</v>
      </c>
      <c r="O47" s="113">
        <f t="shared" si="14"/>
        <v>0</v>
      </c>
    </row>
    <row r="48" spans="1:15" ht="15">
      <c r="A48" s="191"/>
      <c r="B48" s="198" t="s">
        <v>134</v>
      </c>
      <c r="C48" s="104" t="s">
        <v>135</v>
      </c>
      <c r="D48" s="117" t="s">
        <v>136</v>
      </c>
      <c r="E48" s="104" t="s">
        <v>336</v>
      </c>
      <c r="F48" s="106"/>
      <c r="G48" s="118">
        <v>70</v>
      </c>
      <c r="H48" s="107">
        <f>G48*F48</f>
        <v>0</v>
      </c>
      <c r="I48" s="107"/>
      <c r="J48" s="107">
        <f>I48+H48</f>
        <v>0</v>
      </c>
      <c r="K48" s="107"/>
      <c r="L48" s="107"/>
      <c r="M48" s="107">
        <f>L48*K48</f>
        <v>0</v>
      </c>
      <c r="N48" s="107"/>
      <c r="O48" s="107">
        <f>N48+M48</f>
        <v>0</v>
      </c>
    </row>
    <row r="49" spans="1:15" ht="15">
      <c r="A49" s="193"/>
      <c r="B49" s="205"/>
      <c r="C49" s="104" t="s">
        <v>138</v>
      </c>
      <c r="D49" s="117" t="s">
        <v>361</v>
      </c>
      <c r="E49" s="104" t="s">
        <v>336</v>
      </c>
      <c r="F49" s="106"/>
      <c r="G49" s="118">
        <v>90</v>
      </c>
      <c r="H49" s="107">
        <f aca="true" t="shared" si="15" ref="H49:H55">G49*F49</f>
        <v>0</v>
      </c>
      <c r="I49" s="107"/>
      <c r="J49" s="107">
        <f aca="true" t="shared" si="16" ref="J49:J55">I49+H49</f>
        <v>0</v>
      </c>
      <c r="K49" s="107"/>
      <c r="L49" s="107"/>
      <c r="M49" s="107">
        <f aca="true" t="shared" si="17" ref="M49:M55">L49*K49</f>
        <v>0</v>
      </c>
      <c r="N49" s="107"/>
      <c r="O49" s="107">
        <f aca="true" t="shared" si="18" ref="O49:O55">N49+M49</f>
        <v>0</v>
      </c>
    </row>
    <row r="50" spans="1:15" ht="15">
      <c r="A50" s="193"/>
      <c r="B50" s="205"/>
      <c r="C50" s="104" t="s">
        <v>139</v>
      </c>
      <c r="D50" s="105" t="s">
        <v>141</v>
      </c>
      <c r="E50" s="104" t="s">
        <v>335</v>
      </c>
      <c r="F50" s="106"/>
      <c r="G50" s="106">
        <v>20</v>
      </c>
      <c r="H50" s="107">
        <f t="shared" si="15"/>
        <v>0</v>
      </c>
      <c r="I50" s="107"/>
      <c r="J50" s="107">
        <f t="shared" si="16"/>
        <v>0</v>
      </c>
      <c r="K50" s="107"/>
      <c r="L50" s="107"/>
      <c r="M50" s="107">
        <f t="shared" si="17"/>
        <v>0</v>
      </c>
      <c r="N50" s="107"/>
      <c r="O50" s="107">
        <f t="shared" si="18"/>
        <v>0</v>
      </c>
    </row>
    <row r="51" spans="1:15" ht="15">
      <c r="A51" s="193"/>
      <c r="B51" s="205"/>
      <c r="C51" s="104" t="s">
        <v>140</v>
      </c>
      <c r="D51" s="105" t="s">
        <v>143</v>
      </c>
      <c r="E51" s="104" t="s">
        <v>335</v>
      </c>
      <c r="F51" s="106"/>
      <c r="G51" s="106">
        <v>25</v>
      </c>
      <c r="H51" s="107">
        <f t="shared" si="15"/>
        <v>0</v>
      </c>
      <c r="I51" s="107"/>
      <c r="J51" s="107">
        <f t="shared" si="16"/>
        <v>0</v>
      </c>
      <c r="K51" s="107"/>
      <c r="L51" s="107"/>
      <c r="M51" s="107">
        <f t="shared" si="17"/>
        <v>0</v>
      </c>
      <c r="N51" s="107"/>
      <c r="O51" s="107">
        <f t="shared" si="18"/>
        <v>0</v>
      </c>
    </row>
    <row r="52" spans="1:15" ht="15">
      <c r="A52" s="193"/>
      <c r="B52" s="205"/>
      <c r="C52" s="104" t="s">
        <v>142</v>
      </c>
      <c r="D52" s="105" t="s">
        <v>145</v>
      </c>
      <c r="E52" s="104" t="s">
        <v>335</v>
      </c>
      <c r="F52" s="106"/>
      <c r="G52" s="106">
        <v>23</v>
      </c>
      <c r="H52" s="107">
        <f t="shared" si="15"/>
        <v>0</v>
      </c>
      <c r="I52" s="107"/>
      <c r="J52" s="107">
        <f t="shared" si="16"/>
        <v>0</v>
      </c>
      <c r="K52" s="107"/>
      <c r="L52" s="107"/>
      <c r="M52" s="107">
        <f t="shared" si="17"/>
        <v>0</v>
      </c>
      <c r="N52" s="107"/>
      <c r="O52" s="107">
        <f t="shared" si="18"/>
        <v>0</v>
      </c>
    </row>
    <row r="53" spans="1:15" ht="15">
      <c r="A53" s="193"/>
      <c r="B53" s="205"/>
      <c r="C53" s="104" t="s">
        <v>144</v>
      </c>
      <c r="D53" s="105" t="s">
        <v>148</v>
      </c>
      <c r="E53" s="104" t="s">
        <v>335</v>
      </c>
      <c r="F53" s="106"/>
      <c r="G53" s="106">
        <v>35</v>
      </c>
      <c r="H53" s="107">
        <f t="shared" si="15"/>
        <v>0</v>
      </c>
      <c r="I53" s="107"/>
      <c r="J53" s="107">
        <f t="shared" si="16"/>
        <v>0</v>
      </c>
      <c r="K53" s="107"/>
      <c r="L53" s="107"/>
      <c r="M53" s="107">
        <f t="shared" si="17"/>
        <v>0</v>
      </c>
      <c r="N53" s="107"/>
      <c r="O53" s="107">
        <f t="shared" si="18"/>
        <v>0</v>
      </c>
    </row>
    <row r="54" spans="1:15" ht="15" customHeight="1">
      <c r="A54" s="193"/>
      <c r="B54" s="205"/>
      <c r="C54" s="104" t="s">
        <v>146</v>
      </c>
      <c r="D54" s="105" t="s">
        <v>149</v>
      </c>
      <c r="E54" s="104" t="s">
        <v>335</v>
      </c>
      <c r="F54" s="106"/>
      <c r="G54" s="106">
        <v>45</v>
      </c>
      <c r="H54" s="107">
        <f t="shared" si="15"/>
        <v>0</v>
      </c>
      <c r="I54" s="107"/>
      <c r="J54" s="107">
        <f t="shared" si="16"/>
        <v>0</v>
      </c>
      <c r="K54" s="107"/>
      <c r="L54" s="107"/>
      <c r="M54" s="107">
        <f t="shared" si="17"/>
        <v>0</v>
      </c>
      <c r="N54" s="107"/>
      <c r="O54" s="107">
        <f t="shared" si="18"/>
        <v>0</v>
      </c>
    </row>
    <row r="55" spans="1:15" ht="15">
      <c r="A55" s="193"/>
      <c r="B55" s="205"/>
      <c r="C55" s="104" t="s">
        <v>147</v>
      </c>
      <c r="D55" s="105" t="s">
        <v>362</v>
      </c>
      <c r="E55" s="104" t="s">
        <v>335</v>
      </c>
      <c r="F55" s="106"/>
      <c r="G55" s="106">
        <v>25</v>
      </c>
      <c r="H55" s="107">
        <f t="shared" si="15"/>
        <v>0</v>
      </c>
      <c r="I55" s="107"/>
      <c r="J55" s="107">
        <f t="shared" si="16"/>
        <v>0</v>
      </c>
      <c r="K55" s="107"/>
      <c r="L55" s="107"/>
      <c r="M55" s="107">
        <f t="shared" si="17"/>
        <v>0</v>
      </c>
      <c r="N55" s="107"/>
      <c r="O55" s="107">
        <f t="shared" si="18"/>
        <v>0</v>
      </c>
    </row>
    <row r="56" spans="1:15" ht="12.75">
      <c r="A56" s="193"/>
      <c r="B56" s="206"/>
      <c r="C56" s="104"/>
      <c r="D56" s="144" t="s">
        <v>150</v>
      </c>
      <c r="E56" s="108"/>
      <c r="F56" s="109"/>
      <c r="G56" s="109"/>
      <c r="H56" s="110">
        <f>SUM(H48:H55)</f>
        <v>0</v>
      </c>
      <c r="I56" s="110">
        <f aca="true" t="shared" si="19" ref="I56:O56">SUM(I48:I55)</f>
        <v>0</v>
      </c>
      <c r="J56" s="110">
        <f t="shared" si="19"/>
        <v>0</v>
      </c>
      <c r="K56" s="110"/>
      <c r="L56" s="110"/>
      <c r="M56" s="110">
        <f t="shared" si="19"/>
        <v>0</v>
      </c>
      <c r="N56" s="110">
        <f t="shared" si="19"/>
        <v>0</v>
      </c>
      <c r="O56" s="110">
        <f t="shared" si="19"/>
        <v>0</v>
      </c>
    </row>
    <row r="57" spans="1:15" ht="15">
      <c r="A57" s="193"/>
      <c r="B57" s="201" t="s">
        <v>363</v>
      </c>
      <c r="C57" s="104" t="s">
        <v>151</v>
      </c>
      <c r="D57" s="105" t="s">
        <v>152</v>
      </c>
      <c r="E57" s="104" t="s">
        <v>335</v>
      </c>
      <c r="F57" s="106"/>
      <c r="G57" s="106">
        <v>15</v>
      </c>
      <c r="H57" s="107">
        <f>G57*F57</f>
        <v>0</v>
      </c>
      <c r="I57" s="107"/>
      <c r="J57" s="107">
        <f>I57+H57</f>
        <v>0</v>
      </c>
      <c r="K57" s="107"/>
      <c r="L57" s="107"/>
      <c r="M57" s="107">
        <f>L57*K57</f>
        <v>0</v>
      </c>
      <c r="N57" s="107"/>
      <c r="O57" s="107">
        <f>N57+M57</f>
        <v>0</v>
      </c>
    </row>
    <row r="58" spans="1:15" ht="25.5">
      <c r="A58" s="193"/>
      <c r="B58" s="202"/>
      <c r="C58" s="104" t="s">
        <v>153</v>
      </c>
      <c r="D58" s="105" t="s">
        <v>154</v>
      </c>
      <c r="E58" s="104" t="s">
        <v>335</v>
      </c>
      <c r="F58" s="106"/>
      <c r="G58" s="106">
        <v>20</v>
      </c>
      <c r="H58" s="107">
        <f>G58*F58</f>
        <v>0</v>
      </c>
      <c r="I58" s="107"/>
      <c r="J58" s="107">
        <f>I58+H58</f>
        <v>0</v>
      </c>
      <c r="K58" s="107"/>
      <c r="L58" s="107"/>
      <c r="M58" s="107">
        <f>L58*K58</f>
        <v>0</v>
      </c>
      <c r="N58" s="107"/>
      <c r="O58" s="107">
        <f>N58+M58</f>
        <v>0</v>
      </c>
    </row>
    <row r="59" spans="1:15" ht="15">
      <c r="A59" s="193"/>
      <c r="B59" s="202"/>
      <c r="C59" s="104" t="s">
        <v>155</v>
      </c>
      <c r="D59" s="105" t="s">
        <v>364</v>
      </c>
      <c r="E59" s="104" t="s">
        <v>335</v>
      </c>
      <c r="F59" s="106"/>
      <c r="G59" s="106">
        <v>20</v>
      </c>
      <c r="H59" s="107">
        <f>G59*F59</f>
        <v>0</v>
      </c>
      <c r="I59" s="107"/>
      <c r="J59" s="107">
        <f>I59+H59</f>
        <v>0</v>
      </c>
      <c r="K59" s="107"/>
      <c r="L59" s="107"/>
      <c r="M59" s="107">
        <f>L59*K59</f>
        <v>0</v>
      </c>
      <c r="N59" s="107"/>
      <c r="O59" s="107">
        <f>N59+M59</f>
        <v>0</v>
      </c>
    </row>
    <row r="60" spans="1:15" ht="15">
      <c r="A60" s="193"/>
      <c r="B60" s="202"/>
      <c r="C60" s="104" t="s">
        <v>156</v>
      </c>
      <c r="D60" s="105" t="s">
        <v>365</v>
      </c>
      <c r="E60" s="104" t="s">
        <v>335</v>
      </c>
      <c r="F60" s="106"/>
      <c r="G60" s="106">
        <v>15</v>
      </c>
      <c r="H60" s="107">
        <f>G60*F60</f>
        <v>0</v>
      </c>
      <c r="I60" s="107"/>
      <c r="J60" s="107">
        <f>I60+H60</f>
        <v>0</v>
      </c>
      <c r="K60" s="107"/>
      <c r="L60" s="107"/>
      <c r="M60" s="107">
        <f>L60*K60</f>
        <v>0</v>
      </c>
      <c r="N60" s="107"/>
      <c r="O60" s="107">
        <f>N60+M60</f>
        <v>0</v>
      </c>
    </row>
    <row r="61" spans="1:15" ht="25.5">
      <c r="A61" s="193"/>
      <c r="B61" s="202"/>
      <c r="C61" s="104" t="s">
        <v>157</v>
      </c>
      <c r="D61" s="105" t="s">
        <v>158</v>
      </c>
      <c r="E61" s="104" t="s">
        <v>335</v>
      </c>
      <c r="F61" s="106"/>
      <c r="G61" s="106">
        <v>16</v>
      </c>
      <c r="H61" s="107">
        <f>G61*F61</f>
        <v>0</v>
      </c>
      <c r="I61" s="107"/>
      <c r="J61" s="107">
        <f>I61+H61</f>
        <v>0</v>
      </c>
      <c r="K61" s="107"/>
      <c r="L61" s="107"/>
      <c r="M61" s="107">
        <f>L61*K61</f>
        <v>0</v>
      </c>
      <c r="N61" s="107"/>
      <c r="O61" s="107">
        <f>N61+M61</f>
        <v>0</v>
      </c>
    </row>
    <row r="62" spans="1:15" ht="12.75">
      <c r="A62" s="193"/>
      <c r="B62" s="204"/>
      <c r="C62" s="104"/>
      <c r="D62" s="144" t="s">
        <v>159</v>
      </c>
      <c r="E62" s="120"/>
      <c r="F62" s="110"/>
      <c r="G62" s="110"/>
      <c r="H62" s="110">
        <f>SUM(H57:H61)</f>
        <v>0</v>
      </c>
      <c r="I62" s="110">
        <f aca="true" t="shared" si="20" ref="I62:O62">SUM(I57:I61)</f>
        <v>0</v>
      </c>
      <c r="J62" s="110">
        <f t="shared" si="20"/>
        <v>0</v>
      </c>
      <c r="K62" s="110"/>
      <c r="L62" s="110"/>
      <c r="M62" s="110">
        <f t="shared" si="20"/>
        <v>0</v>
      </c>
      <c r="N62" s="110">
        <f t="shared" si="20"/>
        <v>0</v>
      </c>
      <c r="O62" s="110">
        <f t="shared" si="20"/>
        <v>0</v>
      </c>
    </row>
    <row r="63" spans="1:15" ht="15">
      <c r="A63" s="193"/>
      <c r="B63" s="201" t="s">
        <v>160</v>
      </c>
      <c r="C63" s="104" t="s">
        <v>161</v>
      </c>
      <c r="D63" s="105" t="s">
        <v>162</v>
      </c>
      <c r="E63" s="104" t="s">
        <v>335</v>
      </c>
      <c r="F63" s="106"/>
      <c r="G63" s="106">
        <v>40</v>
      </c>
      <c r="H63" s="107">
        <f>G63*F63</f>
        <v>0</v>
      </c>
      <c r="I63" s="107"/>
      <c r="J63" s="107">
        <f>I63+H63</f>
        <v>0</v>
      </c>
      <c r="K63" s="107"/>
      <c r="L63" s="107"/>
      <c r="M63" s="107">
        <f>L63*K63</f>
        <v>0</v>
      </c>
      <c r="N63" s="107"/>
      <c r="O63" s="107">
        <f>N63+M63</f>
        <v>0</v>
      </c>
    </row>
    <row r="64" spans="1:15" ht="15">
      <c r="A64" s="193"/>
      <c r="B64" s="202"/>
      <c r="C64" s="104" t="s">
        <v>163</v>
      </c>
      <c r="D64" s="105" t="s">
        <v>164</v>
      </c>
      <c r="E64" s="104" t="s">
        <v>335</v>
      </c>
      <c r="F64" s="106"/>
      <c r="G64" s="106">
        <v>50</v>
      </c>
      <c r="H64" s="107">
        <f>G64*F64</f>
        <v>0</v>
      </c>
      <c r="I64" s="107"/>
      <c r="J64" s="107">
        <f>I64+H64</f>
        <v>0</v>
      </c>
      <c r="K64" s="107"/>
      <c r="L64" s="107"/>
      <c r="M64" s="107">
        <f>L64*K64</f>
        <v>0</v>
      </c>
      <c r="N64" s="107"/>
      <c r="O64" s="107">
        <f>N64+M64</f>
        <v>0</v>
      </c>
    </row>
    <row r="65" spans="1:15" ht="15">
      <c r="A65" s="193"/>
      <c r="B65" s="202"/>
      <c r="C65" s="104" t="s">
        <v>165</v>
      </c>
      <c r="D65" s="105" t="s">
        <v>167</v>
      </c>
      <c r="E65" s="104" t="s">
        <v>335</v>
      </c>
      <c r="F65" s="106"/>
      <c r="G65" s="106">
        <v>85</v>
      </c>
      <c r="H65" s="107">
        <f>G65*F65</f>
        <v>0</v>
      </c>
      <c r="I65" s="107"/>
      <c r="J65" s="107">
        <f>I65+H65</f>
        <v>0</v>
      </c>
      <c r="K65" s="107"/>
      <c r="L65" s="107"/>
      <c r="M65" s="107">
        <f>L65*K65</f>
        <v>0</v>
      </c>
      <c r="N65" s="107"/>
      <c r="O65" s="107">
        <f>N65+M65</f>
        <v>0</v>
      </c>
    </row>
    <row r="66" spans="1:15" ht="15">
      <c r="A66" s="193"/>
      <c r="B66" s="202"/>
      <c r="C66" s="104" t="s">
        <v>166</v>
      </c>
      <c r="D66" s="105" t="s">
        <v>169</v>
      </c>
      <c r="E66" s="104" t="s">
        <v>335</v>
      </c>
      <c r="F66" s="106"/>
      <c r="G66" s="106">
        <v>90</v>
      </c>
      <c r="H66" s="107">
        <f>G66*F66</f>
        <v>0</v>
      </c>
      <c r="I66" s="107"/>
      <c r="J66" s="107">
        <f>I66+H66</f>
        <v>0</v>
      </c>
      <c r="K66" s="107"/>
      <c r="L66" s="107"/>
      <c r="M66" s="107">
        <f>L66*K66</f>
        <v>0</v>
      </c>
      <c r="N66" s="107"/>
      <c r="O66" s="107">
        <f>N66+M66</f>
        <v>0</v>
      </c>
    </row>
    <row r="67" spans="1:15" ht="25.5">
      <c r="A67" s="193"/>
      <c r="B67" s="202"/>
      <c r="C67" s="104" t="s">
        <v>168</v>
      </c>
      <c r="D67" s="105" t="s">
        <v>170</v>
      </c>
      <c r="E67" s="104" t="s">
        <v>171</v>
      </c>
      <c r="F67" s="106"/>
      <c r="G67" s="106">
        <v>6</v>
      </c>
      <c r="H67" s="107">
        <f>G67*F67</f>
        <v>0</v>
      </c>
      <c r="I67" s="107"/>
      <c r="J67" s="107">
        <f>I67+H67</f>
        <v>0</v>
      </c>
      <c r="K67" s="107"/>
      <c r="L67" s="107"/>
      <c r="M67" s="107">
        <f>L67*K67</f>
        <v>0</v>
      </c>
      <c r="N67" s="107"/>
      <c r="O67" s="107">
        <f>N67+M67</f>
        <v>0</v>
      </c>
    </row>
    <row r="68" spans="1:15" ht="12.75">
      <c r="A68" s="193"/>
      <c r="B68" s="204"/>
      <c r="C68" s="104"/>
      <c r="D68" s="144" t="s">
        <v>172</v>
      </c>
      <c r="E68" s="120"/>
      <c r="F68" s="110"/>
      <c r="G68" s="110"/>
      <c r="H68" s="110">
        <f>SUM(H63:H67)</f>
        <v>0</v>
      </c>
      <c r="I68" s="110">
        <f aca="true" t="shared" si="21" ref="I68:O68">SUM(I63:I67)</f>
        <v>0</v>
      </c>
      <c r="J68" s="110">
        <f t="shared" si="21"/>
        <v>0</v>
      </c>
      <c r="K68" s="110"/>
      <c r="L68" s="110"/>
      <c r="M68" s="110">
        <f t="shared" si="21"/>
        <v>0</v>
      </c>
      <c r="N68" s="110">
        <f t="shared" si="21"/>
        <v>0</v>
      </c>
      <c r="O68" s="110">
        <f t="shared" si="21"/>
        <v>0</v>
      </c>
    </row>
    <row r="69" spans="1:15" ht="15">
      <c r="A69" s="193"/>
      <c r="B69" s="201" t="s">
        <v>173</v>
      </c>
      <c r="C69" s="104" t="s">
        <v>174</v>
      </c>
      <c r="D69" s="117" t="s">
        <v>366</v>
      </c>
      <c r="E69" s="104" t="s">
        <v>335</v>
      </c>
      <c r="F69" s="106"/>
      <c r="G69" s="118">
        <v>15</v>
      </c>
      <c r="H69" s="107">
        <f>G69*F69</f>
        <v>0</v>
      </c>
      <c r="I69" s="107"/>
      <c r="J69" s="107">
        <f>I69+H69</f>
        <v>0</v>
      </c>
      <c r="K69" s="107"/>
      <c r="L69" s="107"/>
      <c r="M69" s="107">
        <f>L69*K69</f>
        <v>0</v>
      </c>
      <c r="N69" s="107"/>
      <c r="O69" s="107">
        <f>N69+M69</f>
        <v>0</v>
      </c>
    </row>
    <row r="70" spans="1:15" ht="15">
      <c r="A70" s="193"/>
      <c r="B70" s="207"/>
      <c r="C70" s="104" t="s">
        <v>175</v>
      </c>
      <c r="D70" s="105" t="s">
        <v>367</v>
      </c>
      <c r="E70" s="104" t="s">
        <v>335</v>
      </c>
      <c r="F70" s="106"/>
      <c r="G70" s="106">
        <v>25</v>
      </c>
      <c r="H70" s="107">
        <f aca="true" t="shared" si="22" ref="H70:H77">G70*F70</f>
        <v>0</v>
      </c>
      <c r="I70" s="107"/>
      <c r="J70" s="107">
        <f aca="true" t="shared" si="23" ref="J70:J77">I70+H70</f>
        <v>0</v>
      </c>
      <c r="K70" s="107"/>
      <c r="L70" s="107"/>
      <c r="M70" s="107">
        <f aca="true" t="shared" si="24" ref="M70:M77">L70*K70</f>
        <v>0</v>
      </c>
      <c r="N70" s="107"/>
      <c r="O70" s="107">
        <f aca="true" t="shared" si="25" ref="O70:O77">N70+M70</f>
        <v>0</v>
      </c>
    </row>
    <row r="71" spans="1:15" ht="15">
      <c r="A71" s="193"/>
      <c r="B71" s="207"/>
      <c r="C71" s="104" t="s">
        <v>177</v>
      </c>
      <c r="D71" s="105" t="s">
        <v>176</v>
      </c>
      <c r="E71" s="104" t="s">
        <v>335</v>
      </c>
      <c r="F71" s="106"/>
      <c r="G71" s="106">
        <v>35</v>
      </c>
      <c r="H71" s="107">
        <f t="shared" si="22"/>
        <v>0</v>
      </c>
      <c r="I71" s="107"/>
      <c r="J71" s="107">
        <f t="shared" si="23"/>
        <v>0</v>
      </c>
      <c r="K71" s="107"/>
      <c r="L71" s="107"/>
      <c r="M71" s="107">
        <f t="shared" si="24"/>
        <v>0</v>
      </c>
      <c r="N71" s="107"/>
      <c r="O71" s="107">
        <f t="shared" si="25"/>
        <v>0</v>
      </c>
    </row>
    <row r="72" spans="1:15" ht="15">
      <c r="A72" s="193"/>
      <c r="B72" s="207"/>
      <c r="C72" s="104" t="s">
        <v>178</v>
      </c>
      <c r="D72" s="105" t="s">
        <v>169</v>
      </c>
      <c r="E72" s="104" t="s">
        <v>335</v>
      </c>
      <c r="F72" s="106"/>
      <c r="G72" s="106">
        <v>100</v>
      </c>
      <c r="H72" s="107">
        <f t="shared" si="22"/>
        <v>0</v>
      </c>
      <c r="I72" s="107"/>
      <c r="J72" s="107">
        <f t="shared" si="23"/>
        <v>0</v>
      </c>
      <c r="K72" s="107"/>
      <c r="L72" s="107"/>
      <c r="M72" s="107">
        <f t="shared" si="24"/>
        <v>0</v>
      </c>
      <c r="N72" s="107"/>
      <c r="O72" s="107">
        <f t="shared" si="25"/>
        <v>0</v>
      </c>
    </row>
    <row r="73" spans="1:15" ht="15">
      <c r="A73" s="193"/>
      <c r="B73" s="207"/>
      <c r="C73" s="104" t="s">
        <v>179</v>
      </c>
      <c r="D73" s="105" t="s">
        <v>180</v>
      </c>
      <c r="E73" s="104" t="s">
        <v>335</v>
      </c>
      <c r="F73" s="106"/>
      <c r="G73" s="106">
        <v>40</v>
      </c>
      <c r="H73" s="107">
        <f t="shared" si="22"/>
        <v>0</v>
      </c>
      <c r="I73" s="107"/>
      <c r="J73" s="107">
        <f t="shared" si="23"/>
        <v>0</v>
      </c>
      <c r="K73" s="107"/>
      <c r="L73" s="107"/>
      <c r="M73" s="107">
        <f t="shared" si="24"/>
        <v>0</v>
      </c>
      <c r="N73" s="107"/>
      <c r="O73" s="107">
        <f t="shared" si="25"/>
        <v>0</v>
      </c>
    </row>
    <row r="74" spans="1:15" ht="15">
      <c r="A74" s="193"/>
      <c r="B74" s="207"/>
      <c r="C74" s="104" t="s">
        <v>181</v>
      </c>
      <c r="D74" s="105" t="s">
        <v>184</v>
      </c>
      <c r="E74" s="104" t="s">
        <v>335</v>
      </c>
      <c r="F74" s="106"/>
      <c r="G74" s="106">
        <v>70</v>
      </c>
      <c r="H74" s="107">
        <f t="shared" si="22"/>
        <v>0</v>
      </c>
      <c r="I74" s="107"/>
      <c r="J74" s="107">
        <f t="shared" si="23"/>
        <v>0</v>
      </c>
      <c r="K74" s="107"/>
      <c r="L74" s="107"/>
      <c r="M74" s="107">
        <f t="shared" si="24"/>
        <v>0</v>
      </c>
      <c r="N74" s="107"/>
      <c r="O74" s="107">
        <f t="shared" si="25"/>
        <v>0</v>
      </c>
    </row>
    <row r="75" spans="1:15" ht="15">
      <c r="A75" s="193"/>
      <c r="B75" s="207"/>
      <c r="C75" s="104" t="s">
        <v>182</v>
      </c>
      <c r="D75" s="105" t="s">
        <v>186</v>
      </c>
      <c r="E75" s="104" t="s">
        <v>335</v>
      </c>
      <c r="F75" s="106"/>
      <c r="G75" s="106">
        <v>130</v>
      </c>
      <c r="H75" s="107">
        <f t="shared" si="22"/>
        <v>0</v>
      </c>
      <c r="I75" s="107"/>
      <c r="J75" s="107">
        <f t="shared" si="23"/>
        <v>0</v>
      </c>
      <c r="K75" s="107"/>
      <c r="L75" s="107"/>
      <c r="M75" s="107">
        <f t="shared" si="24"/>
        <v>0</v>
      </c>
      <c r="N75" s="107"/>
      <c r="O75" s="107">
        <f t="shared" si="25"/>
        <v>0</v>
      </c>
    </row>
    <row r="76" spans="1:15" ht="15">
      <c r="A76" s="193"/>
      <c r="B76" s="207"/>
      <c r="C76" s="104" t="s">
        <v>183</v>
      </c>
      <c r="D76" s="105" t="s">
        <v>368</v>
      </c>
      <c r="E76" s="104" t="s">
        <v>335</v>
      </c>
      <c r="F76" s="106"/>
      <c r="G76" s="106">
        <v>10</v>
      </c>
      <c r="H76" s="107">
        <f t="shared" si="22"/>
        <v>0</v>
      </c>
      <c r="I76" s="107"/>
      <c r="J76" s="107">
        <f t="shared" si="23"/>
        <v>0</v>
      </c>
      <c r="K76" s="107"/>
      <c r="L76" s="107"/>
      <c r="M76" s="107">
        <f t="shared" si="24"/>
        <v>0</v>
      </c>
      <c r="N76" s="107"/>
      <c r="O76" s="107">
        <f t="shared" si="25"/>
        <v>0</v>
      </c>
    </row>
    <row r="77" spans="1:15" ht="15">
      <c r="A77" s="193"/>
      <c r="B77" s="207"/>
      <c r="C77" s="104" t="s">
        <v>185</v>
      </c>
      <c r="D77" s="105" t="s">
        <v>369</v>
      </c>
      <c r="E77" s="104" t="s">
        <v>335</v>
      </c>
      <c r="F77" s="106"/>
      <c r="G77" s="106">
        <v>30</v>
      </c>
      <c r="H77" s="107">
        <f t="shared" si="22"/>
        <v>0</v>
      </c>
      <c r="I77" s="107"/>
      <c r="J77" s="107">
        <f t="shared" si="23"/>
        <v>0</v>
      </c>
      <c r="K77" s="107"/>
      <c r="L77" s="107"/>
      <c r="M77" s="107">
        <f t="shared" si="24"/>
        <v>0</v>
      </c>
      <c r="N77" s="107"/>
      <c r="O77" s="107">
        <f t="shared" si="25"/>
        <v>0</v>
      </c>
    </row>
    <row r="78" spans="1:15" ht="12.75">
      <c r="A78" s="193"/>
      <c r="B78" s="207"/>
      <c r="C78" s="104"/>
      <c r="D78" s="144" t="s">
        <v>187</v>
      </c>
      <c r="E78" s="120"/>
      <c r="F78" s="110"/>
      <c r="G78" s="110"/>
      <c r="H78" s="110">
        <f>SUM(H69:H77)</f>
        <v>0</v>
      </c>
      <c r="I78" s="110">
        <f>SUM(I69:I77)</f>
        <v>0</v>
      </c>
      <c r="J78" s="110">
        <f>SUM(J69:J77)</f>
        <v>0</v>
      </c>
      <c r="K78" s="110"/>
      <c r="L78" s="110"/>
      <c r="M78" s="110">
        <f>SUM(M69:M77)</f>
        <v>0</v>
      </c>
      <c r="N78" s="110">
        <f>SUM(N69:N77)</f>
        <v>0</v>
      </c>
      <c r="O78" s="110">
        <f>SUM(O69:O77)</f>
        <v>0</v>
      </c>
    </row>
    <row r="79" spans="1:15" ht="12.75">
      <c r="A79" s="194"/>
      <c r="B79" s="208"/>
      <c r="C79" s="104"/>
      <c r="D79" s="146" t="s">
        <v>188</v>
      </c>
      <c r="E79" s="116"/>
      <c r="F79" s="112"/>
      <c r="G79" s="112"/>
      <c r="H79" s="113">
        <f>H78+H68+H62+H56</f>
        <v>0</v>
      </c>
      <c r="I79" s="113">
        <f aca="true" t="shared" si="26" ref="I79:O79">I78+I68+I62+I56</f>
        <v>0</v>
      </c>
      <c r="J79" s="113">
        <f t="shared" si="26"/>
        <v>0</v>
      </c>
      <c r="K79" s="113"/>
      <c r="L79" s="113"/>
      <c r="M79" s="113">
        <f t="shared" si="26"/>
        <v>0</v>
      </c>
      <c r="N79" s="113">
        <f t="shared" si="26"/>
        <v>0</v>
      </c>
      <c r="O79" s="113">
        <f t="shared" si="26"/>
        <v>0</v>
      </c>
    </row>
    <row r="80" spans="1:15" ht="14.25" customHeight="1">
      <c r="A80" s="191" t="s">
        <v>189</v>
      </c>
      <c r="B80" s="195" t="s">
        <v>190</v>
      </c>
      <c r="C80" s="104" t="s">
        <v>191</v>
      </c>
      <c r="D80" s="105" t="s">
        <v>192</v>
      </c>
      <c r="E80" s="104" t="s">
        <v>335</v>
      </c>
      <c r="F80" s="106"/>
      <c r="G80" s="106">
        <v>100</v>
      </c>
      <c r="H80" s="107">
        <f>G80*F80</f>
        <v>0</v>
      </c>
      <c r="I80" s="107"/>
      <c r="J80" s="107">
        <f>I80+H80</f>
        <v>0</v>
      </c>
      <c r="K80" s="107"/>
      <c r="L80" s="107"/>
      <c r="M80" s="107">
        <f>L80*K80</f>
        <v>0</v>
      </c>
      <c r="N80" s="107"/>
      <c r="O80" s="107">
        <f>N80+M80</f>
        <v>0</v>
      </c>
    </row>
    <row r="81" spans="1:15" ht="15">
      <c r="A81" s="192"/>
      <c r="B81" s="196"/>
      <c r="C81" s="104" t="s">
        <v>193</v>
      </c>
      <c r="D81" s="105" t="s">
        <v>194</v>
      </c>
      <c r="E81" s="104" t="s">
        <v>335</v>
      </c>
      <c r="F81" s="106"/>
      <c r="G81" s="106">
        <v>150</v>
      </c>
      <c r="H81" s="107">
        <f aca="true" t="shared" si="27" ref="H81:H94">G81*F81</f>
        <v>0</v>
      </c>
      <c r="I81" s="107"/>
      <c r="J81" s="107">
        <f aca="true" t="shared" si="28" ref="J81:J94">I81+H81</f>
        <v>0</v>
      </c>
      <c r="K81" s="107"/>
      <c r="L81" s="107"/>
      <c r="M81" s="107">
        <f aca="true" t="shared" si="29" ref="M81:M94">L81*K81</f>
        <v>0</v>
      </c>
      <c r="N81" s="107"/>
      <c r="O81" s="107">
        <f aca="true" t="shared" si="30" ref="O81:O94">N81+M81</f>
        <v>0</v>
      </c>
    </row>
    <row r="82" spans="1:15" ht="25.5">
      <c r="A82" s="192"/>
      <c r="B82" s="196"/>
      <c r="C82" s="104" t="s">
        <v>195</v>
      </c>
      <c r="D82" s="105" t="s">
        <v>196</v>
      </c>
      <c r="E82" s="104" t="s">
        <v>335</v>
      </c>
      <c r="F82" s="106"/>
      <c r="G82" s="106">
        <v>250</v>
      </c>
      <c r="H82" s="107">
        <f t="shared" si="27"/>
        <v>0</v>
      </c>
      <c r="I82" s="107"/>
      <c r="J82" s="107">
        <f t="shared" si="28"/>
        <v>0</v>
      </c>
      <c r="K82" s="107"/>
      <c r="L82" s="107"/>
      <c r="M82" s="107">
        <f t="shared" si="29"/>
        <v>0</v>
      </c>
      <c r="N82" s="107"/>
      <c r="O82" s="107">
        <f t="shared" si="30"/>
        <v>0</v>
      </c>
    </row>
    <row r="83" spans="1:15" ht="25.5">
      <c r="A83" s="192"/>
      <c r="B83" s="196"/>
      <c r="C83" s="104" t="s">
        <v>197</v>
      </c>
      <c r="D83" s="105" t="s">
        <v>370</v>
      </c>
      <c r="E83" s="104" t="s">
        <v>335</v>
      </c>
      <c r="F83" s="106"/>
      <c r="G83" s="106">
        <v>250</v>
      </c>
      <c r="H83" s="107">
        <f t="shared" si="27"/>
        <v>0</v>
      </c>
      <c r="I83" s="107"/>
      <c r="J83" s="107">
        <f t="shared" si="28"/>
        <v>0</v>
      </c>
      <c r="K83" s="107"/>
      <c r="L83" s="107"/>
      <c r="M83" s="107">
        <f t="shared" si="29"/>
        <v>0</v>
      </c>
      <c r="N83" s="107"/>
      <c r="O83" s="107">
        <f t="shared" si="30"/>
        <v>0</v>
      </c>
    </row>
    <row r="84" spans="1:15" ht="25.5">
      <c r="A84" s="192"/>
      <c r="B84" s="196"/>
      <c r="C84" s="104" t="s">
        <v>198</v>
      </c>
      <c r="D84" s="105" t="s">
        <v>371</v>
      </c>
      <c r="E84" s="104" t="s">
        <v>335</v>
      </c>
      <c r="F84" s="106"/>
      <c r="G84" s="106">
        <v>200</v>
      </c>
      <c r="H84" s="107">
        <f t="shared" si="27"/>
        <v>0</v>
      </c>
      <c r="I84" s="107"/>
      <c r="J84" s="107">
        <f t="shared" si="28"/>
        <v>0</v>
      </c>
      <c r="K84" s="107"/>
      <c r="L84" s="107"/>
      <c r="M84" s="107">
        <f t="shared" si="29"/>
        <v>0</v>
      </c>
      <c r="N84" s="107"/>
      <c r="O84" s="107">
        <f t="shared" si="30"/>
        <v>0</v>
      </c>
    </row>
    <row r="85" spans="1:15" ht="15">
      <c r="A85" s="192"/>
      <c r="B85" s="196"/>
      <c r="C85" s="104" t="s">
        <v>199</v>
      </c>
      <c r="D85" s="105" t="s">
        <v>204</v>
      </c>
      <c r="E85" s="104" t="s">
        <v>335</v>
      </c>
      <c r="F85" s="106"/>
      <c r="G85" s="106">
        <v>80</v>
      </c>
      <c r="H85" s="107">
        <f t="shared" si="27"/>
        <v>0</v>
      </c>
      <c r="I85" s="107"/>
      <c r="J85" s="107">
        <f t="shared" si="28"/>
        <v>0</v>
      </c>
      <c r="K85" s="107"/>
      <c r="L85" s="107"/>
      <c r="M85" s="107">
        <f t="shared" si="29"/>
        <v>0</v>
      </c>
      <c r="N85" s="107"/>
      <c r="O85" s="107">
        <f t="shared" si="30"/>
        <v>0</v>
      </c>
    </row>
    <row r="86" spans="1:15" ht="15">
      <c r="A86" s="192"/>
      <c r="B86" s="196"/>
      <c r="C86" s="104" t="s">
        <v>200</v>
      </c>
      <c r="D86" s="105" t="s">
        <v>206</v>
      </c>
      <c r="E86" s="104" t="s">
        <v>335</v>
      </c>
      <c r="F86" s="106"/>
      <c r="G86" s="106">
        <v>50</v>
      </c>
      <c r="H86" s="107">
        <f t="shared" si="27"/>
        <v>0</v>
      </c>
      <c r="I86" s="107"/>
      <c r="J86" s="107">
        <f t="shared" si="28"/>
        <v>0</v>
      </c>
      <c r="K86" s="107"/>
      <c r="L86" s="107"/>
      <c r="M86" s="107">
        <f t="shared" si="29"/>
        <v>0</v>
      </c>
      <c r="N86" s="107"/>
      <c r="O86" s="107">
        <f t="shared" si="30"/>
        <v>0</v>
      </c>
    </row>
    <row r="87" spans="1:15" ht="25.5">
      <c r="A87" s="192"/>
      <c r="B87" s="196"/>
      <c r="C87" s="104" t="s">
        <v>201</v>
      </c>
      <c r="D87" s="105" t="s">
        <v>372</v>
      </c>
      <c r="E87" s="104" t="s">
        <v>335</v>
      </c>
      <c r="F87" s="118"/>
      <c r="G87" s="118">
        <v>150</v>
      </c>
      <c r="H87" s="107">
        <f t="shared" si="27"/>
        <v>0</v>
      </c>
      <c r="I87" s="107"/>
      <c r="J87" s="107">
        <f t="shared" si="28"/>
        <v>0</v>
      </c>
      <c r="K87" s="107"/>
      <c r="L87" s="107"/>
      <c r="M87" s="107">
        <f t="shared" si="29"/>
        <v>0</v>
      </c>
      <c r="N87" s="107"/>
      <c r="O87" s="107">
        <f t="shared" si="30"/>
        <v>0</v>
      </c>
    </row>
    <row r="88" spans="1:15" ht="25.5">
      <c r="A88" s="192"/>
      <c r="B88" s="196"/>
      <c r="C88" s="104" t="s">
        <v>202</v>
      </c>
      <c r="D88" s="105" t="s">
        <v>208</v>
      </c>
      <c r="E88" s="104" t="s">
        <v>335</v>
      </c>
      <c r="F88" s="118"/>
      <c r="G88" s="118">
        <v>160</v>
      </c>
      <c r="H88" s="107">
        <f t="shared" si="27"/>
        <v>0</v>
      </c>
      <c r="I88" s="107"/>
      <c r="J88" s="107">
        <f t="shared" si="28"/>
        <v>0</v>
      </c>
      <c r="K88" s="107"/>
      <c r="L88" s="107"/>
      <c r="M88" s="107">
        <f t="shared" si="29"/>
        <v>0</v>
      </c>
      <c r="N88" s="107"/>
      <c r="O88" s="107">
        <f t="shared" si="30"/>
        <v>0</v>
      </c>
    </row>
    <row r="89" spans="1:15" ht="15" customHeight="1">
      <c r="A89" s="192"/>
      <c r="B89" s="196"/>
      <c r="C89" s="104" t="s">
        <v>203</v>
      </c>
      <c r="D89" s="105" t="s">
        <v>413</v>
      </c>
      <c r="E89" s="104" t="s">
        <v>335</v>
      </c>
      <c r="F89" s="118"/>
      <c r="G89" s="118">
        <v>100</v>
      </c>
      <c r="H89" s="107">
        <f t="shared" si="27"/>
        <v>0</v>
      </c>
      <c r="I89" s="107"/>
      <c r="J89" s="107">
        <f t="shared" si="28"/>
        <v>0</v>
      </c>
      <c r="K89" s="107"/>
      <c r="L89" s="107"/>
      <c r="M89" s="107">
        <f t="shared" si="29"/>
        <v>0</v>
      </c>
      <c r="N89" s="107"/>
      <c r="O89" s="107">
        <f t="shared" si="30"/>
        <v>0</v>
      </c>
    </row>
    <row r="90" spans="1:15" ht="15">
      <c r="A90" s="192"/>
      <c r="B90" s="196"/>
      <c r="C90" s="104" t="s">
        <v>205</v>
      </c>
      <c r="D90" s="105" t="s">
        <v>414</v>
      </c>
      <c r="E90" s="104" t="s">
        <v>335</v>
      </c>
      <c r="F90" s="118"/>
      <c r="G90" s="118">
        <v>180</v>
      </c>
      <c r="H90" s="107">
        <f t="shared" si="27"/>
        <v>0</v>
      </c>
      <c r="I90" s="107"/>
      <c r="J90" s="107">
        <f t="shared" si="28"/>
        <v>0</v>
      </c>
      <c r="K90" s="107"/>
      <c r="L90" s="107"/>
      <c r="M90" s="107">
        <f t="shared" si="29"/>
        <v>0</v>
      </c>
      <c r="N90" s="107"/>
      <c r="O90" s="107">
        <f t="shared" si="30"/>
        <v>0</v>
      </c>
    </row>
    <row r="91" spans="1:15" ht="15">
      <c r="A91" s="192"/>
      <c r="B91" s="196"/>
      <c r="C91" s="104" t="s">
        <v>207</v>
      </c>
      <c r="D91" s="105" t="s">
        <v>415</v>
      </c>
      <c r="E91" s="104" t="s">
        <v>335</v>
      </c>
      <c r="F91" s="118"/>
      <c r="G91" s="118">
        <v>40</v>
      </c>
      <c r="H91" s="107">
        <f t="shared" si="27"/>
        <v>0</v>
      </c>
      <c r="I91" s="107"/>
      <c r="J91" s="107">
        <f t="shared" si="28"/>
        <v>0</v>
      </c>
      <c r="K91" s="107"/>
      <c r="L91" s="107"/>
      <c r="M91" s="107">
        <f t="shared" si="29"/>
        <v>0</v>
      </c>
      <c r="N91" s="107"/>
      <c r="O91" s="107">
        <f t="shared" si="30"/>
        <v>0</v>
      </c>
    </row>
    <row r="92" spans="1:15" ht="12.75">
      <c r="A92" s="192"/>
      <c r="B92" s="196"/>
      <c r="C92" s="104" t="s">
        <v>416</v>
      </c>
      <c r="D92" s="105" t="s">
        <v>373</v>
      </c>
      <c r="E92" s="104" t="s">
        <v>116</v>
      </c>
      <c r="F92" s="106"/>
      <c r="G92" s="106">
        <v>600</v>
      </c>
      <c r="H92" s="107">
        <f t="shared" si="27"/>
        <v>0</v>
      </c>
      <c r="I92" s="107"/>
      <c r="J92" s="107">
        <f t="shared" si="28"/>
        <v>0</v>
      </c>
      <c r="K92" s="107"/>
      <c r="L92" s="107"/>
      <c r="M92" s="107">
        <f t="shared" si="29"/>
        <v>0</v>
      </c>
      <c r="N92" s="107"/>
      <c r="O92" s="107">
        <f t="shared" si="30"/>
        <v>0</v>
      </c>
    </row>
    <row r="93" spans="1:15" ht="25.5">
      <c r="A93" s="192"/>
      <c r="B93" s="196"/>
      <c r="C93" s="104" t="s">
        <v>417</v>
      </c>
      <c r="D93" s="105" t="s">
        <v>209</v>
      </c>
      <c r="E93" s="104" t="s">
        <v>116</v>
      </c>
      <c r="F93" s="106"/>
      <c r="G93" s="106">
        <v>800</v>
      </c>
      <c r="H93" s="107">
        <f t="shared" si="27"/>
        <v>0</v>
      </c>
      <c r="I93" s="107"/>
      <c r="J93" s="107">
        <f t="shared" si="28"/>
        <v>0</v>
      </c>
      <c r="K93" s="107"/>
      <c r="L93" s="107"/>
      <c r="M93" s="107">
        <f t="shared" si="29"/>
        <v>0</v>
      </c>
      <c r="N93" s="107"/>
      <c r="O93" s="107">
        <f t="shared" si="30"/>
        <v>0</v>
      </c>
    </row>
    <row r="94" spans="1:15" ht="25.5">
      <c r="A94" s="192"/>
      <c r="B94" s="197"/>
      <c r="C94" s="104" t="s">
        <v>418</v>
      </c>
      <c r="D94" s="105" t="s">
        <v>210</v>
      </c>
      <c r="E94" s="104" t="s">
        <v>116</v>
      </c>
      <c r="F94" s="106"/>
      <c r="G94" s="106">
        <v>1200</v>
      </c>
      <c r="H94" s="107">
        <f t="shared" si="27"/>
        <v>0</v>
      </c>
      <c r="I94" s="107"/>
      <c r="J94" s="107">
        <f t="shared" si="28"/>
        <v>0</v>
      </c>
      <c r="K94" s="107"/>
      <c r="L94" s="107"/>
      <c r="M94" s="107">
        <f t="shared" si="29"/>
        <v>0</v>
      </c>
      <c r="N94" s="107"/>
      <c r="O94" s="107">
        <f t="shared" si="30"/>
        <v>0</v>
      </c>
    </row>
    <row r="95" spans="1:15" ht="12.75">
      <c r="A95" s="193"/>
      <c r="B95" s="143"/>
      <c r="C95" s="104"/>
      <c r="D95" s="144" t="s">
        <v>211</v>
      </c>
      <c r="E95" s="123"/>
      <c r="F95" s="124"/>
      <c r="G95" s="110"/>
      <c r="H95" s="110">
        <f>SUM(H80:H94)</f>
        <v>0</v>
      </c>
      <c r="I95" s="110">
        <f>SUM(I80:I94)</f>
        <v>0</v>
      </c>
      <c r="J95" s="110">
        <f>SUM(J80:J94)</f>
        <v>0</v>
      </c>
      <c r="K95" s="110"/>
      <c r="L95" s="110"/>
      <c r="M95" s="110">
        <f>SUM(M80:M94)</f>
        <v>0</v>
      </c>
      <c r="N95" s="110">
        <f>SUM(N80:N94)</f>
        <v>0</v>
      </c>
      <c r="O95" s="110">
        <f>SUM(O80:O94)</f>
        <v>0</v>
      </c>
    </row>
    <row r="96" spans="1:15" ht="21" customHeight="1">
      <c r="A96" s="193"/>
      <c r="B96" s="198" t="s">
        <v>212</v>
      </c>
      <c r="C96" s="114" t="s">
        <v>213</v>
      </c>
      <c r="D96" s="117" t="s">
        <v>374</v>
      </c>
      <c r="E96" s="114" t="s">
        <v>337</v>
      </c>
      <c r="F96" s="115"/>
      <c r="G96" s="118">
        <v>120</v>
      </c>
      <c r="H96" s="107">
        <f>G96*F96</f>
        <v>0</v>
      </c>
      <c r="I96" s="107"/>
      <c r="J96" s="107">
        <f>I96+H96</f>
        <v>0</v>
      </c>
      <c r="K96" s="107"/>
      <c r="L96" s="107"/>
      <c r="M96" s="107">
        <f>L96*K96</f>
        <v>0</v>
      </c>
      <c r="N96" s="107"/>
      <c r="O96" s="107">
        <f>N96+M96</f>
        <v>0</v>
      </c>
    </row>
    <row r="97" spans="1:15" ht="21" customHeight="1">
      <c r="A97" s="193"/>
      <c r="B97" s="199"/>
      <c r="C97" s="114" t="s">
        <v>214</v>
      </c>
      <c r="D97" s="117" t="s">
        <v>375</v>
      </c>
      <c r="E97" s="114" t="s">
        <v>337</v>
      </c>
      <c r="F97" s="115"/>
      <c r="G97" s="118">
        <v>160</v>
      </c>
      <c r="H97" s="107">
        <f>G97*F97</f>
        <v>0</v>
      </c>
      <c r="I97" s="107"/>
      <c r="J97" s="107">
        <f>I97+H97</f>
        <v>0</v>
      </c>
      <c r="K97" s="107"/>
      <c r="L97" s="107"/>
      <c r="M97" s="107">
        <f>L97*K97</f>
        <v>0</v>
      </c>
      <c r="N97" s="107"/>
      <c r="O97" s="107">
        <f>N97+M97</f>
        <v>0</v>
      </c>
    </row>
    <row r="98" spans="1:15" ht="13.5" customHeight="1">
      <c r="A98" s="193"/>
      <c r="B98" s="200"/>
      <c r="C98" s="114"/>
      <c r="D98" s="144" t="s">
        <v>215</v>
      </c>
      <c r="E98" s="123"/>
      <c r="F98" s="124"/>
      <c r="G98" s="110"/>
      <c r="H98" s="110">
        <f>SUM(H96:H97)</f>
        <v>0</v>
      </c>
      <c r="I98" s="110">
        <f aca="true" t="shared" si="31" ref="I98:O98">SUM(I96:I97)</f>
        <v>0</v>
      </c>
      <c r="J98" s="110">
        <f t="shared" si="31"/>
        <v>0</v>
      </c>
      <c r="K98" s="110"/>
      <c r="L98" s="110"/>
      <c r="M98" s="110">
        <f t="shared" si="31"/>
        <v>0</v>
      </c>
      <c r="N98" s="110">
        <f t="shared" si="31"/>
        <v>0</v>
      </c>
      <c r="O98" s="110">
        <f t="shared" si="31"/>
        <v>0</v>
      </c>
    </row>
    <row r="99" spans="1:15" ht="15.75" customHeight="1">
      <c r="A99" s="193"/>
      <c r="B99" s="201" t="s">
        <v>216</v>
      </c>
      <c r="C99" s="104" t="s">
        <v>217</v>
      </c>
      <c r="D99" s="105" t="s">
        <v>218</v>
      </c>
      <c r="E99" s="104" t="s">
        <v>335</v>
      </c>
      <c r="F99" s="106"/>
      <c r="G99" s="106">
        <v>7</v>
      </c>
      <c r="H99" s="107">
        <f>G99*F99</f>
        <v>0</v>
      </c>
      <c r="I99" s="107"/>
      <c r="J99" s="107">
        <f>I99+H99</f>
        <v>0</v>
      </c>
      <c r="K99" s="107"/>
      <c r="L99" s="107"/>
      <c r="M99" s="107">
        <f>L99*K99</f>
        <v>0</v>
      </c>
      <c r="N99" s="107"/>
      <c r="O99" s="107">
        <f>N99+M99</f>
        <v>0</v>
      </c>
    </row>
    <row r="100" spans="1:15" ht="15">
      <c r="A100" s="193"/>
      <c r="B100" s="202"/>
      <c r="C100" s="104" t="s">
        <v>219</v>
      </c>
      <c r="D100" s="105" t="s">
        <v>220</v>
      </c>
      <c r="E100" s="104" t="s">
        <v>335</v>
      </c>
      <c r="F100" s="106"/>
      <c r="G100" s="106">
        <v>6</v>
      </c>
      <c r="H100" s="107">
        <f>G100*F100</f>
        <v>0</v>
      </c>
      <c r="I100" s="107"/>
      <c r="J100" s="107">
        <f>I100+H100</f>
        <v>0</v>
      </c>
      <c r="K100" s="107"/>
      <c r="L100" s="107"/>
      <c r="M100" s="107">
        <f>L100*K100</f>
        <v>0</v>
      </c>
      <c r="N100" s="107"/>
      <c r="O100" s="107">
        <f>N100+M100</f>
        <v>0</v>
      </c>
    </row>
    <row r="101" spans="1:15" ht="15">
      <c r="A101" s="193"/>
      <c r="B101" s="202"/>
      <c r="C101" s="104" t="s">
        <v>221</v>
      </c>
      <c r="D101" s="105" t="s">
        <v>222</v>
      </c>
      <c r="E101" s="104" t="s">
        <v>335</v>
      </c>
      <c r="F101" s="106"/>
      <c r="G101" s="106">
        <v>3</v>
      </c>
      <c r="H101" s="107">
        <f>G101*F101</f>
        <v>0</v>
      </c>
      <c r="I101" s="107"/>
      <c r="J101" s="107">
        <f>I101+H101</f>
        <v>0</v>
      </c>
      <c r="K101" s="107"/>
      <c r="L101" s="107"/>
      <c r="M101" s="107">
        <f>L101*K101</f>
        <v>0</v>
      </c>
      <c r="N101" s="107"/>
      <c r="O101" s="107">
        <f>N101+M101</f>
        <v>0</v>
      </c>
    </row>
    <row r="102" spans="1:15" ht="15">
      <c r="A102" s="193"/>
      <c r="B102" s="202"/>
      <c r="C102" s="104" t="s">
        <v>223</v>
      </c>
      <c r="D102" s="105" t="s">
        <v>224</v>
      </c>
      <c r="E102" s="104" t="s">
        <v>335</v>
      </c>
      <c r="F102" s="106"/>
      <c r="G102" s="106">
        <v>3</v>
      </c>
      <c r="H102" s="107">
        <f>G102*F102</f>
        <v>0</v>
      </c>
      <c r="I102" s="107"/>
      <c r="J102" s="107">
        <f>I102+H102</f>
        <v>0</v>
      </c>
      <c r="K102" s="107"/>
      <c r="L102" s="107"/>
      <c r="M102" s="107">
        <f>L102*K102</f>
        <v>0</v>
      </c>
      <c r="N102" s="107"/>
      <c r="O102" s="107">
        <f>N102+M102</f>
        <v>0</v>
      </c>
    </row>
    <row r="103" spans="1:15" ht="15.75" customHeight="1">
      <c r="A103" s="193"/>
      <c r="B103" s="202"/>
      <c r="C103" s="104"/>
      <c r="D103" s="144" t="s">
        <v>225</v>
      </c>
      <c r="E103" s="120"/>
      <c r="F103" s="110"/>
      <c r="G103" s="110"/>
      <c r="H103" s="110">
        <f>SUM(H99:H102)</f>
        <v>0</v>
      </c>
      <c r="I103" s="110">
        <f aca="true" t="shared" si="32" ref="I103:O103">SUM(I99:I102)</f>
        <v>0</v>
      </c>
      <c r="J103" s="110">
        <f t="shared" si="32"/>
        <v>0</v>
      </c>
      <c r="K103" s="110"/>
      <c r="L103" s="110"/>
      <c r="M103" s="110">
        <f t="shared" si="32"/>
        <v>0</v>
      </c>
      <c r="N103" s="110">
        <f t="shared" si="32"/>
        <v>0</v>
      </c>
      <c r="O103" s="110">
        <f t="shared" si="32"/>
        <v>0</v>
      </c>
    </row>
    <row r="104" spans="1:15" ht="12.75">
      <c r="A104" s="194"/>
      <c r="B104" s="194"/>
      <c r="C104" s="104"/>
      <c r="D104" s="146" t="s">
        <v>226</v>
      </c>
      <c r="E104" s="125"/>
      <c r="F104" s="113"/>
      <c r="G104" s="113"/>
      <c r="H104" s="113">
        <f>H103+H98+H95</f>
        <v>0</v>
      </c>
      <c r="I104" s="113">
        <f>I103+I98+I95</f>
        <v>0</v>
      </c>
      <c r="J104" s="113">
        <f>J103+J98+J95</f>
        <v>0</v>
      </c>
      <c r="K104" s="113"/>
      <c r="L104" s="113"/>
      <c r="M104" s="113">
        <f>M103+M98+M95</f>
        <v>0</v>
      </c>
      <c r="N104" s="113">
        <f>N103+N98+N95</f>
        <v>0</v>
      </c>
      <c r="O104" s="113">
        <f>O103+O98+O95</f>
        <v>0</v>
      </c>
    </row>
    <row r="105" spans="1:15" ht="22.5" customHeight="1">
      <c r="A105" s="191" t="s">
        <v>227</v>
      </c>
      <c r="B105" s="201" t="s">
        <v>228</v>
      </c>
      <c r="C105" s="104" t="s">
        <v>229</v>
      </c>
      <c r="D105" s="105" t="s">
        <v>230</v>
      </c>
      <c r="E105" s="104" t="s">
        <v>127</v>
      </c>
      <c r="F105" s="106"/>
      <c r="G105" s="106">
        <v>30</v>
      </c>
      <c r="H105" s="107">
        <f>G105*F105</f>
        <v>0</v>
      </c>
      <c r="I105" s="107"/>
      <c r="J105" s="107">
        <f>I105+H105</f>
        <v>0</v>
      </c>
      <c r="K105" s="107"/>
      <c r="L105" s="107"/>
      <c r="M105" s="107">
        <f>L105*K105</f>
        <v>0</v>
      </c>
      <c r="N105" s="107"/>
      <c r="O105" s="107">
        <f>N105+M105</f>
        <v>0</v>
      </c>
    </row>
    <row r="106" spans="1:15" ht="22.5" customHeight="1">
      <c r="A106" s="192"/>
      <c r="B106" s="202"/>
      <c r="C106" s="104" t="s">
        <v>231</v>
      </c>
      <c r="D106" s="105" t="s">
        <v>232</v>
      </c>
      <c r="E106" s="104" t="s">
        <v>127</v>
      </c>
      <c r="F106" s="106"/>
      <c r="G106" s="106">
        <v>90</v>
      </c>
      <c r="H106" s="107">
        <f>G106*F106</f>
        <v>0</v>
      </c>
      <c r="I106" s="107"/>
      <c r="J106" s="107">
        <f>I106+H106</f>
        <v>0</v>
      </c>
      <c r="K106" s="107"/>
      <c r="L106" s="107"/>
      <c r="M106" s="107">
        <f>L106*K106</f>
        <v>0</v>
      </c>
      <c r="N106" s="107"/>
      <c r="O106" s="107">
        <f>N106+M106</f>
        <v>0</v>
      </c>
    </row>
    <row r="107" spans="1:15" ht="12.75">
      <c r="A107" s="192"/>
      <c r="B107" s="204"/>
      <c r="C107" s="114"/>
      <c r="D107" s="144" t="s">
        <v>233</v>
      </c>
      <c r="E107" s="123"/>
      <c r="F107" s="124"/>
      <c r="G107" s="110"/>
      <c r="H107" s="110">
        <f>SUM(H105:H106)</f>
        <v>0</v>
      </c>
      <c r="I107" s="110">
        <f aca="true" t="shared" si="33" ref="I107:O107">SUM(I105:I106)</f>
        <v>0</v>
      </c>
      <c r="J107" s="110">
        <f t="shared" si="33"/>
        <v>0</v>
      </c>
      <c r="K107" s="110"/>
      <c r="L107" s="110"/>
      <c r="M107" s="110">
        <f t="shared" si="33"/>
        <v>0</v>
      </c>
      <c r="N107" s="110">
        <f t="shared" si="33"/>
        <v>0</v>
      </c>
      <c r="O107" s="110">
        <f t="shared" si="33"/>
        <v>0</v>
      </c>
    </row>
    <row r="108" spans="1:15" ht="17.25" customHeight="1">
      <c r="A108" s="192"/>
      <c r="B108" s="201" t="s">
        <v>234</v>
      </c>
      <c r="C108" s="114" t="s">
        <v>235</v>
      </c>
      <c r="D108" s="117" t="s">
        <v>376</v>
      </c>
      <c r="E108" s="104" t="s">
        <v>127</v>
      </c>
      <c r="F108" s="106"/>
      <c r="G108" s="118">
        <v>45</v>
      </c>
      <c r="H108" s="107">
        <f>G108*F108</f>
        <v>0</v>
      </c>
      <c r="I108" s="107"/>
      <c r="J108" s="107">
        <f>I108+H108</f>
        <v>0</v>
      </c>
      <c r="K108" s="107"/>
      <c r="L108" s="107"/>
      <c r="M108" s="107">
        <f>L108*K108</f>
        <v>0</v>
      </c>
      <c r="N108" s="107"/>
      <c r="O108" s="107">
        <f>N108+M108</f>
        <v>0</v>
      </c>
    </row>
    <row r="109" spans="1:15" ht="17.25" customHeight="1">
      <c r="A109" s="192"/>
      <c r="B109" s="202"/>
      <c r="C109" s="114" t="s">
        <v>236</v>
      </c>
      <c r="D109" s="117" t="s">
        <v>377</v>
      </c>
      <c r="E109" s="104" t="s">
        <v>127</v>
      </c>
      <c r="F109" s="106"/>
      <c r="G109" s="118">
        <v>30</v>
      </c>
      <c r="H109" s="107">
        <f>G109*F109</f>
        <v>0</v>
      </c>
      <c r="I109" s="107"/>
      <c r="J109" s="107">
        <f>I109+H109</f>
        <v>0</v>
      </c>
      <c r="K109" s="107"/>
      <c r="L109" s="107"/>
      <c r="M109" s="107">
        <f>L109*K109</f>
        <v>0</v>
      </c>
      <c r="N109" s="107"/>
      <c r="O109" s="107">
        <f>N109+M109</f>
        <v>0</v>
      </c>
    </row>
    <row r="110" spans="1:15" ht="12.75">
      <c r="A110" s="192"/>
      <c r="B110" s="204"/>
      <c r="C110" s="114"/>
      <c r="D110" s="144" t="s">
        <v>237</v>
      </c>
      <c r="E110" s="123"/>
      <c r="F110" s="124"/>
      <c r="G110" s="110"/>
      <c r="H110" s="110">
        <f>SUM(H108:H109)</f>
        <v>0</v>
      </c>
      <c r="I110" s="110">
        <f aca="true" t="shared" si="34" ref="I110:O110">SUM(I108:I109)</f>
        <v>0</v>
      </c>
      <c r="J110" s="110">
        <f t="shared" si="34"/>
        <v>0</v>
      </c>
      <c r="K110" s="110"/>
      <c r="L110" s="110"/>
      <c r="M110" s="110">
        <f t="shared" si="34"/>
        <v>0</v>
      </c>
      <c r="N110" s="110">
        <f t="shared" si="34"/>
        <v>0</v>
      </c>
      <c r="O110" s="110">
        <f t="shared" si="34"/>
        <v>0</v>
      </c>
    </row>
    <row r="111" spans="1:15" ht="25.5">
      <c r="A111" s="192"/>
      <c r="B111" s="201" t="s">
        <v>238</v>
      </c>
      <c r="C111" s="114" t="s">
        <v>378</v>
      </c>
      <c r="D111" s="105" t="s">
        <v>379</v>
      </c>
      <c r="E111" s="114" t="s">
        <v>335</v>
      </c>
      <c r="F111" s="115"/>
      <c r="G111" s="106">
        <v>25</v>
      </c>
      <c r="H111" s="107">
        <f>G111*F111</f>
        <v>0</v>
      </c>
      <c r="I111" s="107"/>
      <c r="J111" s="107">
        <f>I111+H111</f>
        <v>0</v>
      </c>
      <c r="K111" s="107"/>
      <c r="L111" s="107"/>
      <c r="M111" s="107">
        <f>L111*K111</f>
        <v>0</v>
      </c>
      <c r="N111" s="107"/>
      <c r="O111" s="107">
        <f>N111+M111</f>
        <v>0</v>
      </c>
    </row>
    <row r="112" spans="1:15" ht="25.5">
      <c r="A112" s="192"/>
      <c r="B112" s="202"/>
      <c r="C112" s="114" t="s">
        <v>380</v>
      </c>
      <c r="D112" s="105" t="s">
        <v>381</v>
      </c>
      <c r="E112" s="114" t="s">
        <v>335</v>
      </c>
      <c r="F112" s="115"/>
      <c r="G112" s="106">
        <v>20</v>
      </c>
      <c r="H112" s="107">
        <f>G112*F112</f>
        <v>0</v>
      </c>
      <c r="I112" s="107"/>
      <c r="J112" s="107">
        <f>I112+H112</f>
        <v>0</v>
      </c>
      <c r="K112" s="107"/>
      <c r="L112" s="107"/>
      <c r="M112" s="107">
        <f>L112*K112</f>
        <v>0</v>
      </c>
      <c r="N112" s="107"/>
      <c r="O112" s="107">
        <f>N112+M112</f>
        <v>0</v>
      </c>
    </row>
    <row r="113" spans="1:15" ht="15">
      <c r="A113" s="192"/>
      <c r="B113" s="202"/>
      <c r="C113" s="114" t="s">
        <v>382</v>
      </c>
      <c r="D113" s="105" t="s">
        <v>242</v>
      </c>
      <c r="E113" s="114" t="s">
        <v>335</v>
      </c>
      <c r="F113" s="115"/>
      <c r="G113" s="106">
        <v>40</v>
      </c>
      <c r="H113" s="107">
        <f>G113*F113</f>
        <v>0</v>
      </c>
      <c r="I113" s="107"/>
      <c r="J113" s="107">
        <f>I113+H113</f>
        <v>0</v>
      </c>
      <c r="K113" s="107"/>
      <c r="L113" s="107"/>
      <c r="M113" s="107">
        <f>L113*K113</f>
        <v>0</v>
      </c>
      <c r="N113" s="107"/>
      <c r="O113" s="107">
        <f>N113+M113</f>
        <v>0</v>
      </c>
    </row>
    <row r="114" spans="1:15" ht="12.75">
      <c r="A114" s="192"/>
      <c r="B114" s="204"/>
      <c r="C114" s="104"/>
      <c r="D114" s="144" t="s">
        <v>243</v>
      </c>
      <c r="E114" s="120"/>
      <c r="F114" s="110"/>
      <c r="G114" s="110"/>
      <c r="H114" s="110">
        <f>SUM(H111:H113)</f>
        <v>0</v>
      </c>
      <c r="I114" s="110">
        <f>SUM(I111:I113)</f>
        <v>0</v>
      </c>
      <c r="J114" s="110">
        <f>SUM(J111:J113)</f>
        <v>0</v>
      </c>
      <c r="K114" s="110"/>
      <c r="L114" s="110"/>
      <c r="M114" s="110">
        <f>SUM(M111:M113)</f>
        <v>0</v>
      </c>
      <c r="N114" s="110">
        <f>SUM(N111:N113)</f>
        <v>0</v>
      </c>
      <c r="O114" s="110">
        <f>SUM(O111:O113)</f>
        <v>0</v>
      </c>
    </row>
    <row r="115" spans="1:15" ht="25.5">
      <c r="A115" s="192"/>
      <c r="B115" s="201" t="s">
        <v>244</v>
      </c>
      <c r="C115" s="104" t="s">
        <v>239</v>
      </c>
      <c r="D115" s="105" t="s">
        <v>383</v>
      </c>
      <c r="E115" s="104" t="s">
        <v>335</v>
      </c>
      <c r="F115" s="106"/>
      <c r="G115" s="106">
        <v>40</v>
      </c>
      <c r="H115" s="107">
        <f>G115*F115</f>
        <v>0</v>
      </c>
      <c r="I115" s="107"/>
      <c r="J115" s="107">
        <f>I115+H115</f>
        <v>0</v>
      </c>
      <c r="K115" s="107"/>
      <c r="L115" s="107"/>
      <c r="M115" s="107">
        <f>L115*K115</f>
        <v>0</v>
      </c>
      <c r="N115" s="107"/>
      <c r="O115" s="107">
        <f>N115+M115</f>
        <v>0</v>
      </c>
    </row>
    <row r="116" spans="1:15" ht="25.5">
      <c r="A116" s="192"/>
      <c r="B116" s="202"/>
      <c r="C116" s="104" t="s">
        <v>240</v>
      </c>
      <c r="D116" s="105" t="s">
        <v>384</v>
      </c>
      <c r="E116" s="104" t="s">
        <v>335</v>
      </c>
      <c r="F116" s="106"/>
      <c r="G116" s="106">
        <v>80</v>
      </c>
      <c r="H116" s="107">
        <f>G116*F116</f>
        <v>0</v>
      </c>
      <c r="I116" s="107"/>
      <c r="J116" s="107">
        <f>I116+H116</f>
        <v>0</v>
      </c>
      <c r="K116" s="107"/>
      <c r="L116" s="107"/>
      <c r="M116" s="107">
        <f>L116*K116</f>
        <v>0</v>
      </c>
      <c r="N116" s="107"/>
      <c r="O116" s="107">
        <f>N116+M116</f>
        <v>0</v>
      </c>
    </row>
    <row r="117" spans="1:15" ht="25.5">
      <c r="A117" s="192"/>
      <c r="B117" s="202"/>
      <c r="C117" s="104" t="s">
        <v>241</v>
      </c>
      <c r="D117" s="105" t="s">
        <v>385</v>
      </c>
      <c r="E117" s="104" t="s">
        <v>335</v>
      </c>
      <c r="F117" s="106"/>
      <c r="G117" s="106">
        <v>50</v>
      </c>
      <c r="H117" s="107">
        <f>G117*F117</f>
        <v>0</v>
      </c>
      <c r="I117" s="107"/>
      <c r="J117" s="107">
        <f>I117+H117</f>
        <v>0</v>
      </c>
      <c r="K117" s="107"/>
      <c r="L117" s="107"/>
      <c r="M117" s="107">
        <f>L117*K117</f>
        <v>0</v>
      </c>
      <c r="N117" s="107"/>
      <c r="O117" s="107">
        <f>N117+M117</f>
        <v>0</v>
      </c>
    </row>
    <row r="118" spans="1:15" ht="15">
      <c r="A118" s="192"/>
      <c r="B118" s="202"/>
      <c r="C118" s="104" t="s">
        <v>386</v>
      </c>
      <c r="D118" s="105" t="s">
        <v>387</v>
      </c>
      <c r="E118" s="104" t="s">
        <v>335</v>
      </c>
      <c r="F118" s="106"/>
      <c r="G118" s="106">
        <v>25</v>
      </c>
      <c r="H118" s="107">
        <f>G118*F118</f>
        <v>0</v>
      </c>
      <c r="I118" s="107"/>
      <c r="J118" s="107">
        <f>I118+H118</f>
        <v>0</v>
      </c>
      <c r="K118" s="107"/>
      <c r="L118" s="107"/>
      <c r="M118" s="107">
        <f>L118*K118</f>
        <v>0</v>
      </c>
      <c r="N118" s="107"/>
      <c r="O118" s="107">
        <f>N118+M118</f>
        <v>0</v>
      </c>
    </row>
    <row r="119" spans="1:15" ht="15" customHeight="1">
      <c r="A119" s="192"/>
      <c r="B119" s="202"/>
      <c r="C119" s="104" t="s">
        <v>388</v>
      </c>
      <c r="D119" s="105" t="s">
        <v>389</v>
      </c>
      <c r="E119" s="104" t="s">
        <v>88</v>
      </c>
      <c r="F119" s="106"/>
      <c r="G119" s="106">
        <v>10</v>
      </c>
      <c r="H119" s="107">
        <f>G119*F119</f>
        <v>0</v>
      </c>
      <c r="I119" s="107"/>
      <c r="J119" s="107">
        <f>I119+H119</f>
        <v>0</v>
      </c>
      <c r="K119" s="107"/>
      <c r="L119" s="107"/>
      <c r="M119" s="107">
        <f>L119*K119</f>
        <v>0</v>
      </c>
      <c r="N119" s="107"/>
      <c r="O119" s="107">
        <f>N119+M119</f>
        <v>0</v>
      </c>
    </row>
    <row r="120" spans="1:15" ht="12.75">
      <c r="A120" s="192"/>
      <c r="B120" s="204"/>
      <c r="C120" s="104"/>
      <c r="D120" s="144" t="s">
        <v>249</v>
      </c>
      <c r="E120" s="120"/>
      <c r="F120" s="110"/>
      <c r="G120" s="110"/>
      <c r="H120" s="110">
        <f>SUM(H115:H119)</f>
        <v>0</v>
      </c>
      <c r="I120" s="110">
        <f aca="true" t="shared" si="35" ref="I120:O120">SUM(I115:I119)</f>
        <v>0</v>
      </c>
      <c r="J120" s="110">
        <f t="shared" si="35"/>
        <v>0</v>
      </c>
      <c r="K120" s="110"/>
      <c r="L120" s="110"/>
      <c r="M120" s="110">
        <f t="shared" si="35"/>
        <v>0</v>
      </c>
      <c r="N120" s="110">
        <f t="shared" si="35"/>
        <v>0</v>
      </c>
      <c r="O120" s="110">
        <f t="shared" si="35"/>
        <v>0</v>
      </c>
    </row>
    <row r="121" spans="1:15" ht="12.75">
      <c r="A121" s="192"/>
      <c r="B121" s="198" t="s">
        <v>250</v>
      </c>
      <c r="C121" s="104" t="s">
        <v>245</v>
      </c>
      <c r="D121" s="105" t="s">
        <v>390</v>
      </c>
      <c r="E121" s="104" t="s">
        <v>127</v>
      </c>
      <c r="F121" s="106"/>
      <c r="G121" s="106">
        <v>30</v>
      </c>
      <c r="H121" s="107">
        <f>G121*F121</f>
        <v>0</v>
      </c>
      <c r="I121" s="107"/>
      <c r="J121" s="107">
        <f>I121+H121</f>
        <v>0</v>
      </c>
      <c r="K121" s="107"/>
      <c r="L121" s="107"/>
      <c r="M121" s="107">
        <f>L121*K121</f>
        <v>0</v>
      </c>
      <c r="N121" s="107"/>
      <c r="O121" s="107">
        <f>N121+M121</f>
        <v>0</v>
      </c>
    </row>
    <row r="122" spans="1:15" ht="12.75">
      <c r="A122" s="192"/>
      <c r="B122" s="199"/>
      <c r="C122" s="104" t="s">
        <v>246</v>
      </c>
      <c r="D122" s="105" t="s">
        <v>391</v>
      </c>
      <c r="E122" s="104" t="s">
        <v>127</v>
      </c>
      <c r="F122" s="106"/>
      <c r="G122" s="106">
        <v>40</v>
      </c>
      <c r="H122" s="107">
        <f>G122*F122</f>
        <v>0</v>
      </c>
      <c r="I122" s="107"/>
      <c r="J122" s="107">
        <f>I122+H122</f>
        <v>0</v>
      </c>
      <c r="K122" s="107"/>
      <c r="L122" s="107"/>
      <c r="M122" s="107">
        <f>L122*K122</f>
        <v>0</v>
      </c>
      <c r="N122" s="107"/>
      <c r="O122" s="107">
        <f>N122+M122</f>
        <v>0</v>
      </c>
    </row>
    <row r="123" spans="1:15" ht="12.75">
      <c r="A123" s="192"/>
      <c r="B123" s="199"/>
      <c r="C123" s="104" t="s">
        <v>247</v>
      </c>
      <c r="D123" s="105" t="s">
        <v>392</v>
      </c>
      <c r="E123" s="104" t="s">
        <v>127</v>
      </c>
      <c r="F123" s="106"/>
      <c r="G123" s="106">
        <v>90</v>
      </c>
      <c r="H123" s="107">
        <f>G123*F123</f>
        <v>0</v>
      </c>
      <c r="I123" s="107"/>
      <c r="J123" s="107">
        <f>I123+H123</f>
        <v>0</v>
      </c>
      <c r="K123" s="107"/>
      <c r="L123" s="107"/>
      <c r="M123" s="107">
        <f>L123*K123</f>
        <v>0</v>
      </c>
      <c r="N123" s="107"/>
      <c r="O123" s="107">
        <f>N123+M123</f>
        <v>0</v>
      </c>
    </row>
    <row r="124" spans="1:15" ht="12.75">
      <c r="A124" s="192"/>
      <c r="B124" s="199"/>
      <c r="C124" s="104" t="s">
        <v>248</v>
      </c>
      <c r="D124" s="105" t="s">
        <v>393</v>
      </c>
      <c r="E124" s="104" t="s">
        <v>127</v>
      </c>
      <c r="F124" s="106"/>
      <c r="G124" s="106">
        <v>60</v>
      </c>
      <c r="H124" s="107">
        <f>G124*F124</f>
        <v>0</v>
      </c>
      <c r="I124" s="107"/>
      <c r="J124" s="107">
        <f>I124+H124</f>
        <v>0</v>
      </c>
      <c r="K124" s="107"/>
      <c r="L124" s="107"/>
      <c r="M124" s="107">
        <f>L124*K124</f>
        <v>0</v>
      </c>
      <c r="N124" s="107"/>
      <c r="O124" s="107">
        <f>N124+M124</f>
        <v>0</v>
      </c>
    </row>
    <row r="125" spans="1:15" ht="12.75">
      <c r="A125" s="192"/>
      <c r="B125" s="200"/>
      <c r="C125" s="114"/>
      <c r="D125" s="144" t="s">
        <v>255</v>
      </c>
      <c r="E125" s="123"/>
      <c r="F125" s="124"/>
      <c r="G125" s="110"/>
      <c r="H125" s="110">
        <f>SUM(H121:H124)</f>
        <v>0</v>
      </c>
      <c r="I125" s="110">
        <f aca="true" t="shared" si="36" ref="I125:O125">SUM(I121:I124)</f>
        <v>0</v>
      </c>
      <c r="J125" s="110">
        <f t="shared" si="36"/>
        <v>0</v>
      </c>
      <c r="K125" s="110"/>
      <c r="L125" s="110"/>
      <c r="M125" s="110">
        <f t="shared" si="36"/>
        <v>0</v>
      </c>
      <c r="N125" s="110">
        <f t="shared" si="36"/>
        <v>0</v>
      </c>
      <c r="O125" s="110">
        <f t="shared" si="36"/>
        <v>0</v>
      </c>
    </row>
    <row r="126" spans="1:15" ht="15">
      <c r="A126" s="192"/>
      <c r="B126" s="198" t="s">
        <v>256</v>
      </c>
      <c r="C126" s="114" t="s">
        <v>251</v>
      </c>
      <c r="D126" s="105" t="s">
        <v>394</v>
      </c>
      <c r="E126" s="114" t="s">
        <v>335</v>
      </c>
      <c r="F126" s="115"/>
      <c r="G126" s="106">
        <v>4</v>
      </c>
      <c r="H126" s="107">
        <f>G126*F126</f>
        <v>0</v>
      </c>
      <c r="I126" s="107"/>
      <c r="J126" s="107">
        <f>I126+H126</f>
        <v>0</v>
      </c>
      <c r="K126" s="107"/>
      <c r="L126" s="107"/>
      <c r="M126" s="107">
        <f>L126*K126</f>
        <v>0</v>
      </c>
      <c r="N126" s="107"/>
      <c r="O126" s="107">
        <f>N126+M126</f>
        <v>0</v>
      </c>
    </row>
    <row r="127" spans="1:15" ht="15">
      <c r="A127" s="192"/>
      <c r="B127" s="199"/>
      <c r="C127" s="114" t="s">
        <v>252</v>
      </c>
      <c r="D127" s="105" t="s">
        <v>259</v>
      </c>
      <c r="E127" s="114" t="s">
        <v>335</v>
      </c>
      <c r="F127" s="115"/>
      <c r="G127" s="106">
        <v>8</v>
      </c>
      <c r="H127" s="107">
        <f>G127*F127</f>
        <v>0</v>
      </c>
      <c r="I127" s="107"/>
      <c r="J127" s="107">
        <f>I127+H127</f>
        <v>0</v>
      </c>
      <c r="K127" s="107"/>
      <c r="L127" s="107"/>
      <c r="M127" s="107">
        <f>L127*K127</f>
        <v>0</v>
      </c>
      <c r="N127" s="107"/>
      <c r="O127" s="107">
        <f>N127+M127</f>
        <v>0</v>
      </c>
    </row>
    <row r="128" spans="1:15" ht="15">
      <c r="A128" s="192"/>
      <c r="B128" s="199"/>
      <c r="C128" s="114" t="s">
        <v>253</v>
      </c>
      <c r="D128" s="105" t="s">
        <v>260</v>
      </c>
      <c r="E128" s="114" t="s">
        <v>335</v>
      </c>
      <c r="F128" s="115"/>
      <c r="G128" s="106">
        <v>12</v>
      </c>
      <c r="H128" s="107">
        <f>G128*F128</f>
        <v>0</v>
      </c>
      <c r="I128" s="107"/>
      <c r="J128" s="107">
        <f>I128+H128</f>
        <v>0</v>
      </c>
      <c r="K128" s="107"/>
      <c r="L128" s="107"/>
      <c r="M128" s="107">
        <f>L128*K128</f>
        <v>0</v>
      </c>
      <c r="N128" s="107"/>
      <c r="O128" s="107">
        <f>N128+M128</f>
        <v>0</v>
      </c>
    </row>
    <row r="129" spans="1:15" ht="15">
      <c r="A129" s="192"/>
      <c r="B129" s="199"/>
      <c r="C129" s="114" t="s">
        <v>254</v>
      </c>
      <c r="D129" s="105" t="s">
        <v>261</v>
      </c>
      <c r="E129" s="114" t="s">
        <v>335</v>
      </c>
      <c r="F129" s="115"/>
      <c r="G129" s="106">
        <v>10</v>
      </c>
      <c r="H129" s="107">
        <f>G129*F129</f>
        <v>0</v>
      </c>
      <c r="I129" s="107"/>
      <c r="J129" s="107">
        <f>I129+H129</f>
        <v>0</v>
      </c>
      <c r="K129" s="107"/>
      <c r="L129" s="107"/>
      <c r="M129" s="107">
        <f>L129*K129</f>
        <v>0</v>
      </c>
      <c r="N129" s="107"/>
      <c r="O129" s="107">
        <f>N129+M129</f>
        <v>0</v>
      </c>
    </row>
    <row r="130" spans="1:15" ht="12.75">
      <c r="A130" s="192"/>
      <c r="B130" s="200"/>
      <c r="C130" s="114"/>
      <c r="D130" s="144" t="s">
        <v>262</v>
      </c>
      <c r="E130" s="123"/>
      <c r="F130" s="124"/>
      <c r="G130" s="110"/>
      <c r="H130" s="110">
        <f>SUM(H126:H129)</f>
        <v>0</v>
      </c>
      <c r="I130" s="110">
        <f aca="true" t="shared" si="37" ref="I130:O130">SUM(I126:I129)</f>
        <v>0</v>
      </c>
      <c r="J130" s="110">
        <f t="shared" si="37"/>
        <v>0</v>
      </c>
      <c r="K130" s="110"/>
      <c r="L130" s="110"/>
      <c r="M130" s="110">
        <f>SUM(M126:M129)</f>
        <v>0</v>
      </c>
      <c r="N130" s="110">
        <f t="shared" si="37"/>
        <v>0</v>
      </c>
      <c r="O130" s="110">
        <f t="shared" si="37"/>
        <v>0</v>
      </c>
    </row>
    <row r="131" spans="1:15" ht="20.25" customHeight="1">
      <c r="A131" s="192"/>
      <c r="B131" s="201" t="s">
        <v>263</v>
      </c>
      <c r="C131" s="114" t="s">
        <v>257</v>
      </c>
      <c r="D131" s="105" t="s">
        <v>265</v>
      </c>
      <c r="E131" s="114" t="s">
        <v>116</v>
      </c>
      <c r="F131" s="115"/>
      <c r="G131" s="106">
        <v>1500</v>
      </c>
      <c r="H131" s="107">
        <f>G131*F131</f>
        <v>0</v>
      </c>
      <c r="I131" s="107"/>
      <c r="J131" s="107">
        <f>I131+H131</f>
        <v>0</v>
      </c>
      <c r="K131" s="107"/>
      <c r="L131" s="107"/>
      <c r="M131" s="107">
        <f>L131*K131</f>
        <v>0</v>
      </c>
      <c r="N131" s="107"/>
      <c r="O131" s="107">
        <f>N131+M131</f>
        <v>0</v>
      </c>
    </row>
    <row r="132" spans="1:15" ht="20.25" customHeight="1">
      <c r="A132" s="192"/>
      <c r="B132" s="202"/>
      <c r="C132" s="114" t="s">
        <v>258</v>
      </c>
      <c r="D132" s="105" t="s">
        <v>268</v>
      </c>
      <c r="E132" s="114" t="s">
        <v>116</v>
      </c>
      <c r="F132" s="115"/>
      <c r="G132" s="106">
        <v>2500</v>
      </c>
      <c r="H132" s="107">
        <f>G132*F132</f>
        <v>0</v>
      </c>
      <c r="I132" s="107"/>
      <c r="J132" s="107">
        <f>I132+H132</f>
        <v>0</v>
      </c>
      <c r="K132" s="107"/>
      <c r="L132" s="107"/>
      <c r="M132" s="107">
        <f>L132*K132</f>
        <v>0</v>
      </c>
      <c r="N132" s="107"/>
      <c r="O132" s="107">
        <f>N132+M132</f>
        <v>0</v>
      </c>
    </row>
    <row r="133" spans="1:15" ht="12.75">
      <c r="A133" s="192"/>
      <c r="B133" s="204"/>
      <c r="C133" s="114"/>
      <c r="D133" s="144" t="s">
        <v>269</v>
      </c>
      <c r="E133" s="123"/>
      <c r="F133" s="124"/>
      <c r="G133" s="110"/>
      <c r="H133" s="110">
        <f>SUM(H131:H132)</f>
        <v>0</v>
      </c>
      <c r="I133" s="110">
        <f aca="true" t="shared" si="38" ref="I133:O133">SUM(I131:I132)</f>
        <v>0</v>
      </c>
      <c r="J133" s="110">
        <f t="shared" si="38"/>
        <v>0</v>
      </c>
      <c r="K133" s="110"/>
      <c r="L133" s="110"/>
      <c r="M133" s="110">
        <f t="shared" si="38"/>
        <v>0</v>
      </c>
      <c r="N133" s="110">
        <f t="shared" si="38"/>
        <v>0</v>
      </c>
      <c r="O133" s="110">
        <f t="shared" si="38"/>
        <v>0</v>
      </c>
    </row>
    <row r="134" spans="1:15" ht="15.75" customHeight="1">
      <c r="A134" s="192"/>
      <c r="B134" s="201" t="s">
        <v>270</v>
      </c>
      <c r="C134" s="114" t="s">
        <v>264</v>
      </c>
      <c r="D134" s="105" t="s">
        <v>272</v>
      </c>
      <c r="E134" s="114" t="s">
        <v>116</v>
      </c>
      <c r="F134" s="115"/>
      <c r="G134" s="106">
        <v>500</v>
      </c>
      <c r="H134" s="107">
        <f>G134*F134</f>
        <v>0</v>
      </c>
      <c r="I134" s="107"/>
      <c r="J134" s="107">
        <f>I134+H134</f>
        <v>0</v>
      </c>
      <c r="K134" s="107"/>
      <c r="L134" s="107"/>
      <c r="M134" s="107">
        <f>L134*K134</f>
        <v>0</v>
      </c>
      <c r="N134" s="107"/>
      <c r="O134" s="107">
        <f>N134+M134</f>
        <v>0</v>
      </c>
    </row>
    <row r="135" spans="1:15" ht="17.25" customHeight="1">
      <c r="A135" s="192"/>
      <c r="B135" s="202"/>
      <c r="C135" s="114" t="s">
        <v>267</v>
      </c>
      <c r="D135" s="105" t="s">
        <v>274</v>
      </c>
      <c r="E135" s="114" t="s">
        <v>116</v>
      </c>
      <c r="F135" s="115"/>
      <c r="G135" s="106">
        <v>250</v>
      </c>
      <c r="H135" s="107">
        <f>G135*F135</f>
        <v>0</v>
      </c>
      <c r="I135" s="107"/>
      <c r="J135" s="107">
        <f>I135+H135</f>
        <v>0</v>
      </c>
      <c r="K135" s="107"/>
      <c r="L135" s="107"/>
      <c r="M135" s="107">
        <f>L135*K135</f>
        <v>0</v>
      </c>
      <c r="N135" s="107"/>
      <c r="O135" s="107">
        <f>N135+M135</f>
        <v>0</v>
      </c>
    </row>
    <row r="136" spans="1:15" ht="12.75">
      <c r="A136" s="192"/>
      <c r="B136" s="202"/>
      <c r="C136" s="114"/>
      <c r="D136" s="144" t="s">
        <v>275</v>
      </c>
      <c r="E136" s="123"/>
      <c r="F136" s="124"/>
      <c r="G136" s="110"/>
      <c r="H136" s="110">
        <f>SUM(H134:H135)</f>
        <v>0</v>
      </c>
      <c r="I136" s="110">
        <f aca="true" t="shared" si="39" ref="I136:O136">SUM(I134:I135)</f>
        <v>0</v>
      </c>
      <c r="J136" s="110">
        <f t="shared" si="39"/>
        <v>0</v>
      </c>
      <c r="K136" s="110"/>
      <c r="L136" s="110"/>
      <c r="M136" s="110">
        <f t="shared" si="39"/>
        <v>0</v>
      </c>
      <c r="N136" s="110">
        <f t="shared" si="39"/>
        <v>0</v>
      </c>
      <c r="O136" s="110">
        <f t="shared" si="39"/>
        <v>0</v>
      </c>
    </row>
    <row r="137" spans="1:15" ht="12.75">
      <c r="A137" s="209"/>
      <c r="B137" s="194"/>
      <c r="C137" s="104"/>
      <c r="D137" s="146" t="s">
        <v>276</v>
      </c>
      <c r="E137" s="116"/>
      <c r="F137" s="112"/>
      <c r="G137" s="112"/>
      <c r="H137" s="113">
        <f>H136+H133+H130+H125+H120+H114+H110+H107</f>
        <v>0</v>
      </c>
      <c r="I137" s="113">
        <f aca="true" t="shared" si="40" ref="I137:O137">I136+I133+I130+I125+I120+I114+I110+I107</f>
        <v>0</v>
      </c>
      <c r="J137" s="113">
        <f t="shared" si="40"/>
        <v>0</v>
      </c>
      <c r="K137" s="113"/>
      <c r="L137" s="113"/>
      <c r="M137" s="113">
        <f t="shared" si="40"/>
        <v>0</v>
      </c>
      <c r="N137" s="113">
        <f t="shared" si="40"/>
        <v>0</v>
      </c>
      <c r="O137" s="113">
        <f t="shared" si="40"/>
        <v>0</v>
      </c>
    </row>
    <row r="138" spans="1:15" s="129" customFormat="1" ht="27" customHeight="1">
      <c r="A138" s="203" t="s">
        <v>277</v>
      </c>
      <c r="B138" s="226" t="s">
        <v>278</v>
      </c>
      <c r="C138" s="126" t="s">
        <v>271</v>
      </c>
      <c r="D138" s="117" t="s">
        <v>280</v>
      </c>
      <c r="E138" s="126" t="s">
        <v>266</v>
      </c>
      <c r="F138" s="127"/>
      <c r="G138" s="118"/>
      <c r="H138" s="128">
        <f>G138*F138</f>
        <v>0</v>
      </c>
      <c r="I138" s="128"/>
      <c r="J138" s="128">
        <f>I138+H138</f>
        <v>0</v>
      </c>
      <c r="K138" s="128"/>
      <c r="L138" s="128"/>
      <c r="M138" s="128">
        <f>L138*K138</f>
        <v>0</v>
      </c>
      <c r="N138" s="128"/>
      <c r="O138" s="128">
        <f>N138+M138</f>
        <v>0</v>
      </c>
    </row>
    <row r="139" spans="1:15" s="129" customFormat="1" ht="27" customHeight="1">
      <c r="A139" s="203"/>
      <c r="B139" s="226"/>
      <c r="C139" s="126" t="s">
        <v>273</v>
      </c>
      <c r="D139" s="117" t="s">
        <v>282</v>
      </c>
      <c r="E139" s="126" t="s">
        <v>266</v>
      </c>
      <c r="F139" s="127"/>
      <c r="G139" s="118"/>
      <c r="H139" s="128">
        <f>G139*F139</f>
        <v>0</v>
      </c>
      <c r="I139" s="128"/>
      <c r="J139" s="128">
        <f>I139+H139</f>
        <v>0</v>
      </c>
      <c r="K139" s="128"/>
      <c r="L139" s="128"/>
      <c r="M139" s="128">
        <f>L139*K139</f>
        <v>0</v>
      </c>
      <c r="N139" s="128"/>
      <c r="O139" s="128">
        <f>N139+M139</f>
        <v>0</v>
      </c>
    </row>
    <row r="140" spans="1:15" s="129" customFormat="1" ht="15" customHeight="1">
      <c r="A140" s="203"/>
      <c r="B140" s="226"/>
      <c r="C140" s="126"/>
      <c r="D140" s="144" t="s">
        <v>283</v>
      </c>
      <c r="E140" s="123"/>
      <c r="F140" s="124"/>
      <c r="G140" s="110"/>
      <c r="H140" s="110">
        <f>SUM(H138:H139)</f>
        <v>0</v>
      </c>
      <c r="I140" s="110">
        <f aca="true" t="shared" si="41" ref="I140:O140">SUM(I138:I139)</f>
        <v>0</v>
      </c>
      <c r="J140" s="110">
        <f t="shared" si="41"/>
        <v>0</v>
      </c>
      <c r="K140" s="110"/>
      <c r="L140" s="110"/>
      <c r="M140" s="110">
        <f t="shared" si="41"/>
        <v>0</v>
      </c>
      <c r="N140" s="110">
        <f t="shared" si="41"/>
        <v>0</v>
      </c>
      <c r="O140" s="110">
        <f t="shared" si="41"/>
        <v>0</v>
      </c>
    </row>
    <row r="141" spans="1:15" s="129" customFormat="1" ht="16.5" customHeight="1">
      <c r="A141" s="203"/>
      <c r="B141" s="227" t="s">
        <v>284</v>
      </c>
      <c r="C141" s="126" t="s">
        <v>279</v>
      </c>
      <c r="D141" s="117" t="s">
        <v>286</v>
      </c>
      <c r="E141" s="126" t="s">
        <v>266</v>
      </c>
      <c r="F141" s="127"/>
      <c r="G141" s="118"/>
      <c r="H141" s="128">
        <f>G141*F141</f>
        <v>0</v>
      </c>
      <c r="I141" s="128"/>
      <c r="J141" s="128">
        <f>I141+H141</f>
        <v>0</v>
      </c>
      <c r="K141" s="128"/>
      <c r="L141" s="128"/>
      <c r="M141" s="128">
        <f>L141*K141</f>
        <v>0</v>
      </c>
      <c r="N141" s="128"/>
      <c r="O141" s="128">
        <f>N141+M141</f>
        <v>0</v>
      </c>
    </row>
    <row r="142" spans="1:15" s="129" customFormat="1" ht="25.5">
      <c r="A142" s="203"/>
      <c r="B142" s="227"/>
      <c r="C142" s="126" t="s">
        <v>281</v>
      </c>
      <c r="D142" s="117" t="s">
        <v>288</v>
      </c>
      <c r="E142" s="126" t="s">
        <v>266</v>
      </c>
      <c r="F142" s="127"/>
      <c r="G142" s="118"/>
      <c r="H142" s="128">
        <f>G142*F142</f>
        <v>0</v>
      </c>
      <c r="I142" s="128"/>
      <c r="J142" s="128">
        <f>I142+H142</f>
        <v>0</v>
      </c>
      <c r="K142" s="128"/>
      <c r="L142" s="128"/>
      <c r="M142" s="128">
        <f>L142*K142</f>
        <v>0</v>
      </c>
      <c r="N142" s="128"/>
      <c r="O142" s="128">
        <f>N142+M142</f>
        <v>0</v>
      </c>
    </row>
    <row r="143" spans="1:15" s="129" customFormat="1" ht="14.25" customHeight="1">
      <c r="A143" s="203"/>
      <c r="B143" s="227"/>
      <c r="C143" s="126" t="s">
        <v>395</v>
      </c>
      <c r="D143" s="117" t="s">
        <v>290</v>
      </c>
      <c r="E143" s="126" t="s">
        <v>266</v>
      </c>
      <c r="F143" s="127"/>
      <c r="G143" s="118"/>
      <c r="H143" s="128">
        <f>G143*F143</f>
        <v>0</v>
      </c>
      <c r="I143" s="128"/>
      <c r="J143" s="128">
        <f>I143+H143</f>
        <v>0</v>
      </c>
      <c r="K143" s="128"/>
      <c r="L143" s="128"/>
      <c r="M143" s="128">
        <f>L143*K143</f>
        <v>0</v>
      </c>
      <c r="N143" s="128"/>
      <c r="O143" s="128">
        <f>N143+M143</f>
        <v>0</v>
      </c>
    </row>
    <row r="144" spans="1:15" s="129" customFormat="1" ht="24.75" customHeight="1">
      <c r="A144" s="203"/>
      <c r="B144" s="227"/>
      <c r="C144" s="126"/>
      <c r="D144" s="144" t="s">
        <v>291</v>
      </c>
      <c r="E144" s="123"/>
      <c r="F144" s="124"/>
      <c r="G144" s="110"/>
      <c r="H144" s="110">
        <f>SUM(H141:H143)</f>
        <v>0</v>
      </c>
      <c r="I144" s="110">
        <f aca="true" t="shared" si="42" ref="I144:N144">SUM(I141:I143)</f>
        <v>0</v>
      </c>
      <c r="J144" s="110">
        <f t="shared" si="42"/>
        <v>0</v>
      </c>
      <c r="K144" s="110"/>
      <c r="L144" s="110"/>
      <c r="M144" s="110">
        <f t="shared" si="42"/>
        <v>0</v>
      </c>
      <c r="N144" s="110">
        <f t="shared" si="42"/>
        <v>0</v>
      </c>
      <c r="O144" s="110">
        <f>SUM(O141:O143)</f>
        <v>0</v>
      </c>
    </row>
    <row r="145" spans="1:15" s="129" customFormat="1" ht="15">
      <c r="A145" s="203"/>
      <c r="B145" s="227" t="s">
        <v>292</v>
      </c>
      <c r="C145" s="126" t="s">
        <v>285</v>
      </c>
      <c r="D145" s="117" t="s">
        <v>294</v>
      </c>
      <c r="E145" s="126" t="s">
        <v>338</v>
      </c>
      <c r="F145" s="127"/>
      <c r="G145" s="118">
        <v>30</v>
      </c>
      <c r="H145" s="128">
        <f>G145*F145</f>
        <v>0</v>
      </c>
      <c r="I145" s="128"/>
      <c r="J145" s="128">
        <f>I145+H145</f>
        <v>0</v>
      </c>
      <c r="K145" s="128"/>
      <c r="L145" s="128"/>
      <c r="M145" s="128">
        <f>L145*K145</f>
        <v>0</v>
      </c>
      <c r="N145" s="128"/>
      <c r="O145" s="128">
        <f>N145+M145</f>
        <v>0</v>
      </c>
    </row>
    <row r="146" spans="1:15" s="129" customFormat="1" ht="15">
      <c r="A146" s="203"/>
      <c r="B146" s="227"/>
      <c r="C146" s="126" t="s">
        <v>287</v>
      </c>
      <c r="D146" s="117" t="s">
        <v>295</v>
      </c>
      <c r="E146" s="126" t="s">
        <v>338</v>
      </c>
      <c r="F146" s="127"/>
      <c r="G146" s="118">
        <v>30</v>
      </c>
      <c r="H146" s="128">
        <f>G146*F146</f>
        <v>0</v>
      </c>
      <c r="I146" s="128"/>
      <c r="J146" s="128">
        <f>I146+H146</f>
        <v>0</v>
      </c>
      <c r="K146" s="128"/>
      <c r="L146" s="128"/>
      <c r="M146" s="128">
        <f>L146*K146</f>
        <v>0</v>
      </c>
      <c r="N146" s="128"/>
      <c r="O146" s="128">
        <f>N146+M146</f>
        <v>0</v>
      </c>
    </row>
    <row r="147" spans="1:15" s="129" customFormat="1" ht="15">
      <c r="A147" s="203"/>
      <c r="B147" s="227"/>
      <c r="C147" s="126" t="s">
        <v>289</v>
      </c>
      <c r="D147" s="117" t="s">
        <v>296</v>
      </c>
      <c r="E147" s="126" t="s">
        <v>338</v>
      </c>
      <c r="F147" s="127"/>
      <c r="G147" s="118">
        <v>30</v>
      </c>
      <c r="H147" s="128">
        <f>G147*F147</f>
        <v>0</v>
      </c>
      <c r="I147" s="128"/>
      <c r="J147" s="128">
        <f>I147+H147</f>
        <v>0</v>
      </c>
      <c r="K147" s="128"/>
      <c r="L147" s="128"/>
      <c r="M147" s="128">
        <f>L147*K147</f>
        <v>0</v>
      </c>
      <c r="N147" s="128"/>
      <c r="O147" s="128">
        <f>N147+M147</f>
        <v>0</v>
      </c>
    </row>
    <row r="148" spans="1:15" s="129" customFormat="1" ht="15">
      <c r="A148" s="203"/>
      <c r="B148" s="227"/>
      <c r="C148" s="126" t="s">
        <v>396</v>
      </c>
      <c r="D148" s="117" t="s">
        <v>297</v>
      </c>
      <c r="E148" s="126" t="s">
        <v>338</v>
      </c>
      <c r="F148" s="127"/>
      <c r="G148" s="118">
        <v>30</v>
      </c>
      <c r="H148" s="128">
        <f>G148*F148</f>
        <v>0</v>
      </c>
      <c r="I148" s="128"/>
      <c r="J148" s="128">
        <f>I148+H148</f>
        <v>0</v>
      </c>
      <c r="K148" s="128"/>
      <c r="L148" s="128"/>
      <c r="M148" s="128">
        <f>L148*K148</f>
        <v>0</v>
      </c>
      <c r="N148" s="128"/>
      <c r="O148" s="128">
        <f>N148+M148</f>
        <v>0</v>
      </c>
    </row>
    <row r="149" spans="1:58" s="130" customFormat="1" ht="14.25" customHeight="1">
      <c r="A149" s="203"/>
      <c r="B149" s="227"/>
      <c r="C149" s="126"/>
      <c r="D149" s="144" t="s">
        <v>298</v>
      </c>
      <c r="E149" s="123"/>
      <c r="F149" s="124"/>
      <c r="G149" s="110"/>
      <c r="H149" s="110">
        <f>SUM(H145:H148)</f>
        <v>0</v>
      </c>
      <c r="I149" s="110">
        <f aca="true" t="shared" si="43" ref="I149:O149">SUM(I145:I148)</f>
        <v>0</v>
      </c>
      <c r="J149" s="110">
        <f t="shared" si="43"/>
        <v>0</v>
      </c>
      <c r="K149" s="110"/>
      <c r="L149" s="110"/>
      <c r="M149" s="110">
        <f t="shared" si="43"/>
        <v>0</v>
      </c>
      <c r="N149" s="110">
        <f t="shared" si="43"/>
        <v>0</v>
      </c>
      <c r="O149" s="110">
        <f t="shared" si="43"/>
        <v>0</v>
      </c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9"/>
      <c r="BB149" s="129"/>
      <c r="BC149" s="129"/>
      <c r="BD149" s="129"/>
      <c r="BE149" s="129"/>
      <c r="BF149" s="129"/>
    </row>
    <row r="150" spans="1:15" ht="27" customHeight="1">
      <c r="A150" s="203"/>
      <c r="B150" s="226" t="s">
        <v>299</v>
      </c>
      <c r="C150" s="114" t="s">
        <v>397</v>
      </c>
      <c r="D150" s="105" t="s">
        <v>301</v>
      </c>
      <c r="E150" s="114" t="s">
        <v>116</v>
      </c>
      <c r="F150" s="115"/>
      <c r="G150" s="106">
        <v>14000</v>
      </c>
      <c r="H150" s="107">
        <f>G150*F150</f>
        <v>0</v>
      </c>
      <c r="I150" s="107"/>
      <c r="J150" s="107">
        <f>I150+H150</f>
        <v>0</v>
      </c>
      <c r="K150" s="107"/>
      <c r="L150" s="107"/>
      <c r="M150" s="107">
        <f>L150*K150</f>
        <v>0</v>
      </c>
      <c r="N150" s="107"/>
      <c r="O150" s="107">
        <f>N150+M150</f>
        <v>0</v>
      </c>
    </row>
    <row r="151" spans="1:15" ht="27" customHeight="1">
      <c r="A151" s="203"/>
      <c r="B151" s="226"/>
      <c r="C151" s="114" t="s">
        <v>398</v>
      </c>
      <c r="D151" s="105" t="s">
        <v>303</v>
      </c>
      <c r="E151" s="114" t="s">
        <v>399</v>
      </c>
      <c r="F151" s="115"/>
      <c r="G151" s="106">
        <v>1200</v>
      </c>
      <c r="H151" s="107">
        <f>G151*F151</f>
        <v>0</v>
      </c>
      <c r="I151" s="107"/>
      <c r="J151" s="107">
        <f>I151+H151</f>
        <v>0</v>
      </c>
      <c r="K151" s="107"/>
      <c r="L151" s="107"/>
      <c r="M151" s="107">
        <f>L151*K151</f>
        <v>0</v>
      </c>
      <c r="N151" s="107"/>
      <c r="O151" s="107">
        <f>N151+M151</f>
        <v>0</v>
      </c>
    </row>
    <row r="152" spans="1:15" ht="15" customHeight="1">
      <c r="A152" s="203"/>
      <c r="B152" s="226"/>
      <c r="C152" s="114"/>
      <c r="D152" s="144" t="s">
        <v>304</v>
      </c>
      <c r="E152" s="123"/>
      <c r="F152" s="124"/>
      <c r="G152" s="110"/>
      <c r="H152" s="110">
        <f>SUM(H150:H151)</f>
        <v>0</v>
      </c>
      <c r="I152" s="110">
        <f aca="true" t="shared" si="44" ref="I152:O152">SUM(I150:I151)</f>
        <v>0</v>
      </c>
      <c r="J152" s="110">
        <f t="shared" si="44"/>
        <v>0</v>
      </c>
      <c r="K152" s="110"/>
      <c r="L152" s="110"/>
      <c r="M152" s="110">
        <f t="shared" si="44"/>
        <v>0</v>
      </c>
      <c r="N152" s="110">
        <f t="shared" si="44"/>
        <v>0</v>
      </c>
      <c r="O152" s="110">
        <f t="shared" si="44"/>
        <v>0</v>
      </c>
    </row>
    <row r="153" spans="1:15" ht="21.75" customHeight="1">
      <c r="A153" s="203"/>
      <c r="B153" s="226" t="s">
        <v>305</v>
      </c>
      <c r="C153" s="114" t="s">
        <v>293</v>
      </c>
      <c r="D153" s="105" t="s">
        <v>306</v>
      </c>
      <c r="E153" s="114" t="s">
        <v>116</v>
      </c>
      <c r="F153" s="115"/>
      <c r="G153" s="106">
        <v>1200</v>
      </c>
      <c r="H153" s="107">
        <f>G153*F153</f>
        <v>0</v>
      </c>
      <c r="I153" s="107"/>
      <c r="J153" s="107">
        <f>I153+H153</f>
        <v>0</v>
      </c>
      <c r="K153" s="107"/>
      <c r="L153" s="107"/>
      <c r="M153" s="107">
        <f>L153*K153</f>
        <v>0</v>
      </c>
      <c r="N153" s="107"/>
      <c r="O153" s="107">
        <f>N153+M153</f>
        <v>0</v>
      </c>
    </row>
    <row r="154" spans="1:15" ht="13.5" customHeight="1">
      <c r="A154" s="203"/>
      <c r="B154" s="226"/>
      <c r="C154" s="114"/>
      <c r="D154" s="144" t="s">
        <v>307</v>
      </c>
      <c r="E154" s="123"/>
      <c r="F154" s="124"/>
      <c r="G154" s="110"/>
      <c r="H154" s="110">
        <f>SUM(H153)</f>
        <v>0</v>
      </c>
      <c r="I154" s="110">
        <f aca="true" t="shared" si="45" ref="I154:O154">SUM(I153)</f>
        <v>0</v>
      </c>
      <c r="J154" s="110">
        <f t="shared" si="45"/>
        <v>0</v>
      </c>
      <c r="K154" s="110"/>
      <c r="L154" s="110"/>
      <c r="M154" s="110">
        <f t="shared" si="45"/>
        <v>0</v>
      </c>
      <c r="N154" s="110">
        <f t="shared" si="45"/>
        <v>0</v>
      </c>
      <c r="O154" s="110">
        <f t="shared" si="45"/>
        <v>0</v>
      </c>
    </row>
    <row r="155" spans="1:15" ht="12.75">
      <c r="A155" s="203"/>
      <c r="B155" s="226"/>
      <c r="C155" s="114"/>
      <c r="D155" s="146" t="s">
        <v>308</v>
      </c>
      <c r="E155" s="131"/>
      <c r="F155" s="132"/>
      <c r="G155" s="112"/>
      <c r="H155" s="113">
        <f>H154+H152+H149+H144+H140</f>
        <v>0</v>
      </c>
      <c r="I155" s="113">
        <f aca="true" t="shared" si="46" ref="I155:O155">I154+I152+I149+I144+I140</f>
        <v>0</v>
      </c>
      <c r="J155" s="113">
        <f t="shared" si="46"/>
        <v>0</v>
      </c>
      <c r="K155" s="113"/>
      <c r="L155" s="113"/>
      <c r="M155" s="113">
        <f t="shared" si="46"/>
        <v>0</v>
      </c>
      <c r="N155" s="113">
        <f t="shared" si="46"/>
        <v>0</v>
      </c>
      <c r="O155" s="113">
        <f t="shared" si="46"/>
        <v>0</v>
      </c>
    </row>
    <row r="156" spans="1:15" ht="18" customHeight="1">
      <c r="A156" s="203" t="s">
        <v>309</v>
      </c>
      <c r="B156" s="201" t="s">
        <v>310</v>
      </c>
      <c r="C156" s="114" t="s">
        <v>300</v>
      </c>
      <c r="D156" s="105" t="s">
        <v>311</v>
      </c>
      <c r="E156" s="114" t="s">
        <v>312</v>
      </c>
      <c r="F156" s="115"/>
      <c r="G156" s="106">
        <v>2</v>
      </c>
      <c r="H156" s="107">
        <f>G156*F156</f>
        <v>0</v>
      </c>
      <c r="I156" s="107"/>
      <c r="J156" s="107">
        <f>I156*H156</f>
        <v>0</v>
      </c>
      <c r="K156" s="107"/>
      <c r="L156" s="107"/>
      <c r="M156" s="107">
        <f>L156*K156</f>
        <v>0</v>
      </c>
      <c r="N156" s="107"/>
      <c r="O156" s="107">
        <f>N156+M156</f>
        <v>0</v>
      </c>
    </row>
    <row r="157" spans="1:15" ht="18" customHeight="1">
      <c r="A157" s="203"/>
      <c r="B157" s="202"/>
      <c r="C157" s="114" t="s">
        <v>302</v>
      </c>
      <c r="D157" s="105" t="s">
        <v>313</v>
      </c>
      <c r="E157" s="114" t="s">
        <v>137</v>
      </c>
      <c r="F157" s="115"/>
      <c r="G157" s="106">
        <v>30</v>
      </c>
      <c r="H157" s="107">
        <f>G157*F157</f>
        <v>0</v>
      </c>
      <c r="I157" s="107"/>
      <c r="J157" s="107">
        <f>I157*H157</f>
        <v>0</v>
      </c>
      <c r="K157" s="107"/>
      <c r="L157" s="107"/>
      <c r="M157" s="107">
        <f>L157*K157</f>
        <v>0</v>
      </c>
      <c r="N157" s="107"/>
      <c r="O157" s="107">
        <f>N157+M157</f>
        <v>0</v>
      </c>
    </row>
    <row r="158" spans="1:15" ht="14.25" customHeight="1">
      <c r="A158" s="203"/>
      <c r="B158" s="202"/>
      <c r="C158" s="114"/>
      <c r="D158" s="144" t="s">
        <v>314</v>
      </c>
      <c r="E158" s="123"/>
      <c r="F158" s="124"/>
      <c r="G158" s="110"/>
      <c r="H158" s="110">
        <f>SUM(H156:H157)</f>
        <v>0</v>
      </c>
      <c r="I158" s="110">
        <f aca="true" t="shared" si="47" ref="I158:O158">SUM(I156:I157)</f>
        <v>0</v>
      </c>
      <c r="J158" s="110">
        <f t="shared" si="47"/>
        <v>0</v>
      </c>
      <c r="K158" s="110"/>
      <c r="L158" s="110"/>
      <c r="M158" s="110">
        <f t="shared" si="47"/>
        <v>0</v>
      </c>
      <c r="N158" s="110">
        <f t="shared" si="47"/>
        <v>0</v>
      </c>
      <c r="O158" s="110">
        <f t="shared" si="47"/>
        <v>0</v>
      </c>
    </row>
    <row r="159" spans="1:15" ht="12.75">
      <c r="A159" s="203"/>
      <c r="B159" s="194"/>
      <c r="C159" s="114"/>
      <c r="D159" s="146" t="s">
        <v>315</v>
      </c>
      <c r="E159" s="131"/>
      <c r="F159" s="132"/>
      <c r="G159" s="112"/>
      <c r="H159" s="113">
        <f>H158</f>
        <v>0</v>
      </c>
      <c r="I159" s="113">
        <f>I158</f>
        <v>0</v>
      </c>
      <c r="J159" s="113">
        <f>J158</f>
        <v>0</v>
      </c>
      <c r="K159" s="113"/>
      <c r="L159" s="113"/>
      <c r="M159" s="113">
        <f>M158</f>
        <v>0</v>
      </c>
      <c r="N159" s="113">
        <f>N158</f>
        <v>0</v>
      </c>
      <c r="O159" s="113">
        <f>O158</f>
        <v>0</v>
      </c>
    </row>
    <row r="160" spans="1:15" s="137" customFormat="1" ht="22.5" customHeight="1" thickBot="1">
      <c r="A160" s="133"/>
      <c r="B160" s="133"/>
      <c r="C160" s="133"/>
      <c r="D160" s="134"/>
      <c r="E160" s="133"/>
      <c r="F160" s="135"/>
      <c r="G160" s="135"/>
      <c r="H160" s="136"/>
      <c r="I160" s="136"/>
      <c r="J160" s="136"/>
      <c r="K160" s="136"/>
      <c r="L160" s="136"/>
      <c r="M160" s="136"/>
      <c r="N160" s="136"/>
      <c r="O160" s="136"/>
    </row>
    <row r="161" spans="1:15" s="92" customFormat="1" ht="31.5" customHeight="1" thickBot="1" thickTop="1">
      <c r="A161" s="182" t="s">
        <v>316</v>
      </c>
      <c r="B161" s="183"/>
      <c r="C161" s="183"/>
      <c r="D161" s="183"/>
      <c r="E161" s="183"/>
      <c r="F161" s="183"/>
      <c r="G161" s="184"/>
      <c r="H161" s="139" t="s">
        <v>2</v>
      </c>
      <c r="I161" s="139" t="s">
        <v>1</v>
      </c>
      <c r="J161" s="140" t="s">
        <v>6</v>
      </c>
      <c r="K161" s="141"/>
      <c r="L161" s="141"/>
      <c r="M161" s="138" t="s">
        <v>2</v>
      </c>
      <c r="N161" s="139" t="s">
        <v>1</v>
      </c>
      <c r="O161" s="140" t="s">
        <v>6</v>
      </c>
    </row>
    <row r="162" spans="1:15" s="92" customFormat="1" ht="14.25" thickBot="1" thickTop="1">
      <c r="A162" s="185" t="s">
        <v>317</v>
      </c>
      <c r="B162" s="186"/>
      <c r="C162" s="186"/>
      <c r="D162" s="186"/>
      <c r="E162" s="186"/>
      <c r="F162" s="186"/>
      <c r="G162" s="187"/>
      <c r="H162" s="88">
        <f>H11</f>
        <v>0</v>
      </c>
      <c r="I162" s="88">
        <f>I11</f>
        <v>0</v>
      </c>
      <c r="J162" s="88">
        <f>J11</f>
        <v>0</v>
      </c>
      <c r="K162" s="141"/>
      <c r="L162" s="141"/>
      <c r="M162" s="89">
        <f>M11</f>
        <v>0</v>
      </c>
      <c r="N162" s="89">
        <f>N11</f>
        <v>0</v>
      </c>
      <c r="O162" s="89">
        <f>O11</f>
        <v>0</v>
      </c>
    </row>
    <row r="163" spans="1:15" s="92" customFormat="1" ht="13.5" thickBot="1">
      <c r="A163" s="188" t="s">
        <v>318</v>
      </c>
      <c r="B163" s="189"/>
      <c r="C163" s="189"/>
      <c r="D163" s="189"/>
      <c r="E163" s="189"/>
      <c r="F163" s="189"/>
      <c r="G163" s="190"/>
      <c r="H163" s="88">
        <f>H23</f>
        <v>0</v>
      </c>
      <c r="I163" s="88">
        <f>I23</f>
        <v>0</v>
      </c>
      <c r="J163" s="88">
        <f>J23</f>
        <v>0</v>
      </c>
      <c r="K163" s="141"/>
      <c r="L163" s="141"/>
      <c r="M163" s="89">
        <f>M23</f>
        <v>0</v>
      </c>
      <c r="N163" s="89">
        <f>N23</f>
        <v>0</v>
      </c>
      <c r="O163" s="89">
        <f>O23</f>
        <v>0</v>
      </c>
    </row>
    <row r="164" spans="1:15" s="92" customFormat="1" ht="13.5" thickBot="1">
      <c r="A164" s="188" t="s">
        <v>319</v>
      </c>
      <c r="B164" s="189"/>
      <c r="C164" s="189"/>
      <c r="D164" s="189"/>
      <c r="E164" s="189"/>
      <c r="F164" s="189"/>
      <c r="G164" s="190"/>
      <c r="H164" s="88">
        <f>H47</f>
        <v>0</v>
      </c>
      <c r="I164" s="88">
        <f>I47</f>
        <v>0</v>
      </c>
      <c r="J164" s="88">
        <f>J47</f>
        <v>0</v>
      </c>
      <c r="K164" s="141"/>
      <c r="L164" s="141"/>
      <c r="M164" s="89">
        <f>M47</f>
        <v>0</v>
      </c>
      <c r="N164" s="89">
        <f>N47</f>
        <v>0</v>
      </c>
      <c r="O164" s="89">
        <f>O47</f>
        <v>0</v>
      </c>
    </row>
    <row r="165" spans="1:15" s="92" customFormat="1" ht="13.5" thickBot="1">
      <c r="A165" s="188" t="s">
        <v>320</v>
      </c>
      <c r="B165" s="189"/>
      <c r="C165" s="189"/>
      <c r="D165" s="189"/>
      <c r="E165" s="189"/>
      <c r="F165" s="189"/>
      <c r="G165" s="190"/>
      <c r="H165" s="88">
        <f>H79</f>
        <v>0</v>
      </c>
      <c r="I165" s="88">
        <f>I79</f>
        <v>0</v>
      </c>
      <c r="J165" s="88">
        <f>J79</f>
        <v>0</v>
      </c>
      <c r="K165" s="141"/>
      <c r="L165" s="141"/>
      <c r="M165" s="89">
        <f>M79</f>
        <v>0</v>
      </c>
      <c r="N165" s="89">
        <f>N79</f>
        <v>0</v>
      </c>
      <c r="O165" s="89">
        <f>O79</f>
        <v>0</v>
      </c>
    </row>
    <row r="166" spans="1:15" s="92" customFormat="1" ht="13.5" thickBot="1">
      <c r="A166" s="188" t="s">
        <v>321</v>
      </c>
      <c r="B166" s="189"/>
      <c r="C166" s="189"/>
      <c r="D166" s="189"/>
      <c r="E166" s="189"/>
      <c r="F166" s="189"/>
      <c r="G166" s="190"/>
      <c r="H166" s="88">
        <f>H104</f>
        <v>0</v>
      </c>
      <c r="I166" s="88">
        <f>I104</f>
        <v>0</v>
      </c>
      <c r="J166" s="88">
        <f>J104</f>
        <v>0</v>
      </c>
      <c r="K166" s="141"/>
      <c r="L166" s="141"/>
      <c r="M166" s="89">
        <f>M104</f>
        <v>0</v>
      </c>
      <c r="N166" s="89">
        <f>N104</f>
        <v>0</v>
      </c>
      <c r="O166" s="89">
        <f>O104</f>
        <v>0</v>
      </c>
    </row>
    <row r="167" spans="1:15" s="92" customFormat="1" ht="13.5" thickBot="1">
      <c r="A167" s="188" t="s">
        <v>322</v>
      </c>
      <c r="B167" s="189"/>
      <c r="C167" s="189"/>
      <c r="D167" s="189"/>
      <c r="E167" s="189"/>
      <c r="F167" s="189"/>
      <c r="G167" s="190"/>
      <c r="H167" s="88">
        <f>H137</f>
        <v>0</v>
      </c>
      <c r="I167" s="88">
        <f>I137</f>
        <v>0</v>
      </c>
      <c r="J167" s="88">
        <f>J137</f>
        <v>0</v>
      </c>
      <c r="K167" s="141"/>
      <c r="L167" s="141"/>
      <c r="M167" s="89">
        <f>M137</f>
        <v>0</v>
      </c>
      <c r="N167" s="89">
        <f>N137</f>
        <v>0</v>
      </c>
      <c r="O167" s="89">
        <f>O137</f>
        <v>0</v>
      </c>
    </row>
    <row r="168" spans="1:15" s="92" customFormat="1" ht="13.5" thickBot="1">
      <c r="A168" s="188" t="s">
        <v>323</v>
      </c>
      <c r="B168" s="189"/>
      <c r="C168" s="189"/>
      <c r="D168" s="189"/>
      <c r="E168" s="189"/>
      <c r="F168" s="189"/>
      <c r="G168" s="190"/>
      <c r="H168" s="88">
        <f>H155</f>
        <v>0</v>
      </c>
      <c r="I168" s="88">
        <f>I155</f>
        <v>0</v>
      </c>
      <c r="J168" s="88">
        <f>J155</f>
        <v>0</v>
      </c>
      <c r="K168" s="141"/>
      <c r="L168" s="141"/>
      <c r="M168" s="89">
        <f>M155</f>
        <v>0</v>
      </c>
      <c r="N168" s="89">
        <f>N155</f>
        <v>0</v>
      </c>
      <c r="O168" s="89">
        <f>O155</f>
        <v>0</v>
      </c>
    </row>
    <row r="169" spans="1:15" s="92" customFormat="1" ht="13.5" thickBot="1">
      <c r="A169" s="228" t="s">
        <v>324</v>
      </c>
      <c r="B169" s="229"/>
      <c r="C169" s="229"/>
      <c r="D169" s="229"/>
      <c r="E169" s="229"/>
      <c r="F169" s="229"/>
      <c r="G169" s="230"/>
      <c r="H169" s="90">
        <f>H159</f>
        <v>0</v>
      </c>
      <c r="I169" s="90">
        <f>I159</f>
        <v>0</v>
      </c>
      <c r="J169" s="90">
        <f>J159</f>
        <v>0</v>
      </c>
      <c r="K169" s="141"/>
      <c r="L169" s="141"/>
      <c r="M169" s="91">
        <f>M159</f>
        <v>0</v>
      </c>
      <c r="N169" s="91">
        <f>N159</f>
        <v>0</v>
      </c>
      <c r="O169" s="91">
        <f>O159</f>
        <v>0</v>
      </c>
    </row>
    <row r="170" spans="1:15" s="92" customFormat="1" ht="14.25" thickBot="1" thickTop="1">
      <c r="A170" s="231" t="s">
        <v>7</v>
      </c>
      <c r="B170" s="232"/>
      <c r="C170" s="232"/>
      <c r="D170" s="232"/>
      <c r="E170" s="232"/>
      <c r="F170" s="232"/>
      <c r="G170" s="233"/>
      <c r="H170" s="147">
        <f>SUM(H162:H169)</f>
        <v>0</v>
      </c>
      <c r="I170" s="147">
        <f>SUM(I162:I169)</f>
        <v>0</v>
      </c>
      <c r="J170" s="148">
        <f>SUM(J162:J169)</f>
        <v>0</v>
      </c>
      <c r="K170" s="141"/>
      <c r="L170" s="141"/>
      <c r="M170" s="147">
        <f>SUM(M162:M169)</f>
        <v>0</v>
      </c>
      <c r="N170" s="147">
        <f>SUM(N162:N169)</f>
        <v>0</v>
      </c>
      <c r="O170" s="148">
        <f>SUM(O162:O169)</f>
        <v>0</v>
      </c>
    </row>
    <row r="171" spans="1:15" s="137" customFormat="1" ht="13.5" thickTop="1">
      <c r="A171" s="133"/>
      <c r="B171" s="133"/>
      <c r="C171" s="133"/>
      <c r="D171" s="134"/>
      <c r="E171" s="133"/>
      <c r="F171" s="135"/>
      <c r="G171" s="135"/>
      <c r="H171" s="136"/>
      <c r="I171" s="136"/>
      <c r="J171" s="136"/>
      <c r="K171" s="136"/>
      <c r="L171" s="136"/>
      <c r="M171" s="136"/>
      <c r="N171" s="136"/>
      <c r="O171" s="136"/>
    </row>
    <row r="172" spans="1:15" s="137" customFormat="1" ht="12.75">
      <c r="A172" s="133"/>
      <c r="B172" s="133"/>
      <c r="C172" s="133"/>
      <c r="D172" s="134"/>
      <c r="E172" s="133"/>
      <c r="F172" s="135"/>
      <c r="G172" s="135"/>
      <c r="H172" s="136"/>
      <c r="I172" s="136"/>
      <c r="J172" s="136"/>
      <c r="K172" s="136"/>
      <c r="L172" s="136"/>
      <c r="M172" s="136"/>
      <c r="N172" s="136"/>
      <c r="O172" s="136"/>
    </row>
    <row r="173" spans="4:15" s="137" customFormat="1" ht="12.75">
      <c r="D173" s="149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</row>
    <row r="174" spans="4:15" s="137" customFormat="1" ht="12.75">
      <c r="D174" s="149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</row>
  </sheetData>
  <mergeCells count="55">
    <mergeCell ref="A168:G168"/>
    <mergeCell ref="A169:G169"/>
    <mergeCell ref="A170:G170"/>
    <mergeCell ref="A164:G164"/>
    <mergeCell ref="A165:G165"/>
    <mergeCell ref="A166:G166"/>
    <mergeCell ref="A167:G167"/>
    <mergeCell ref="A138:A155"/>
    <mergeCell ref="B138:B140"/>
    <mergeCell ref="B141:B144"/>
    <mergeCell ref="B145:B149"/>
    <mergeCell ref="B150:B152"/>
    <mergeCell ref="B153:B155"/>
    <mergeCell ref="C3:C4"/>
    <mergeCell ref="D3:D4"/>
    <mergeCell ref="E3:E4"/>
    <mergeCell ref="B121:B125"/>
    <mergeCell ref="B134:B137"/>
    <mergeCell ref="A105:A137"/>
    <mergeCell ref="B105:B107"/>
    <mergeCell ref="B108:B110"/>
    <mergeCell ref="B111:B114"/>
    <mergeCell ref="B115:B120"/>
    <mergeCell ref="B126:B130"/>
    <mergeCell ref="A12:A21"/>
    <mergeCell ref="B12:B21"/>
    <mergeCell ref="A1:P1"/>
    <mergeCell ref="A2:G2"/>
    <mergeCell ref="A3:A4"/>
    <mergeCell ref="F3:J3"/>
    <mergeCell ref="K3:O3"/>
    <mergeCell ref="A5:A11"/>
    <mergeCell ref="B5:B11"/>
    <mergeCell ref="B3:B4"/>
    <mergeCell ref="A22:A23"/>
    <mergeCell ref="B22:B23"/>
    <mergeCell ref="A24:A47"/>
    <mergeCell ref="B24:B31"/>
    <mergeCell ref="B32:B37"/>
    <mergeCell ref="B38:B47"/>
    <mergeCell ref="A48:A79"/>
    <mergeCell ref="B48:B56"/>
    <mergeCell ref="B57:B62"/>
    <mergeCell ref="B63:B68"/>
    <mergeCell ref="B69:B79"/>
    <mergeCell ref="A161:G161"/>
    <mergeCell ref="A162:G162"/>
    <mergeCell ref="A163:G163"/>
    <mergeCell ref="A80:A104"/>
    <mergeCell ref="B80:B94"/>
    <mergeCell ref="B96:B98"/>
    <mergeCell ref="B99:B104"/>
    <mergeCell ref="A156:A159"/>
    <mergeCell ref="B156:B159"/>
    <mergeCell ref="B131:B133"/>
  </mergeCells>
  <printOptions/>
  <pageMargins left="0.9448818897637796" right="0.35433070866141736" top="0.984251968503937" bottom="0.5905511811023623" header="0.5118110236220472" footer="0.5118110236220472"/>
  <pageSetup horizontalDpi="600" verticalDpi="600" orientation="portrait" paperSize="9" scale="78" r:id="rId1"/>
  <headerFooter alignWithMargins="0">
    <oddFooter>&amp;C&amp;11ΦΑΚΕΛΟΣ ΥΠΟΨΗΦΙΟΤΗΤΑΣ  -  1η ΠΡΟΚΗΡΥΞΗ LEADER ΑΝ.ΚΑ Α.Ε&amp;R&amp;11&amp;P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6.421875" style="0" customWidth="1"/>
    <col min="3" max="3" width="7.8515625" style="0" customWidth="1"/>
  </cols>
  <sheetData>
    <row r="1" spans="1:8" ht="15.75">
      <c r="A1" s="75" t="s">
        <v>29</v>
      </c>
      <c r="B1" s="76"/>
      <c r="C1" s="76"/>
      <c r="D1" s="76"/>
      <c r="E1" s="76"/>
      <c r="F1" s="76"/>
      <c r="G1" s="76"/>
      <c r="H1" s="76"/>
    </row>
    <row r="2" spans="1:8" ht="12.75">
      <c r="A2" s="28"/>
      <c r="B2" s="28"/>
      <c r="C2" s="28"/>
      <c r="D2" s="28"/>
      <c r="E2" s="28"/>
      <c r="F2" s="28"/>
      <c r="G2" s="28"/>
      <c r="H2" s="28"/>
    </row>
    <row r="3" spans="1:8" ht="15">
      <c r="A3" s="29" t="s">
        <v>30</v>
      </c>
      <c r="B3" s="28"/>
      <c r="C3" s="28"/>
      <c r="D3" s="28"/>
      <c r="E3" s="28"/>
      <c r="F3" s="28"/>
      <c r="G3" s="28"/>
      <c r="H3" s="28"/>
    </row>
    <row r="4" spans="1:8" ht="12.75">
      <c r="A4" s="28"/>
      <c r="B4" s="28"/>
      <c r="C4" s="28"/>
      <c r="D4" s="28"/>
      <c r="E4" s="28"/>
      <c r="F4" s="28"/>
      <c r="G4" s="28"/>
      <c r="H4" s="28"/>
    </row>
    <row r="5" spans="1:8" ht="50.25">
      <c r="A5" s="31" t="s">
        <v>3</v>
      </c>
      <c r="B5" s="31" t="s">
        <v>32</v>
      </c>
      <c r="C5" s="30" t="s">
        <v>69</v>
      </c>
      <c r="D5" s="31" t="s">
        <v>31</v>
      </c>
      <c r="E5" s="31" t="s">
        <v>16</v>
      </c>
      <c r="F5" s="31" t="s">
        <v>0</v>
      </c>
      <c r="G5" s="31" t="s">
        <v>1</v>
      </c>
      <c r="H5" s="31" t="s">
        <v>6</v>
      </c>
    </row>
    <row r="6" spans="1:8" ht="12.75">
      <c r="A6" s="60"/>
      <c r="B6" s="60"/>
      <c r="C6" s="60"/>
      <c r="D6" s="61"/>
      <c r="E6" s="61"/>
      <c r="F6" s="61">
        <f>D6*E6</f>
        <v>0</v>
      </c>
      <c r="G6" s="61"/>
      <c r="H6" s="61">
        <f>F6+G6</f>
        <v>0</v>
      </c>
    </row>
    <row r="7" spans="1:8" ht="12.75">
      <c r="A7" s="60"/>
      <c r="B7" s="60"/>
      <c r="C7" s="60"/>
      <c r="D7" s="61"/>
      <c r="E7" s="61"/>
      <c r="F7" s="61">
        <f>D7*E7</f>
        <v>0</v>
      </c>
      <c r="G7" s="61"/>
      <c r="H7" s="61">
        <f>F7+G7</f>
        <v>0</v>
      </c>
    </row>
    <row r="8" spans="1:8" ht="12.75">
      <c r="A8" s="60"/>
      <c r="B8" s="60"/>
      <c r="C8" s="60"/>
      <c r="D8" s="61"/>
      <c r="E8" s="61"/>
      <c r="F8" s="61">
        <f>D8*E8</f>
        <v>0</v>
      </c>
      <c r="G8" s="61"/>
      <c r="H8" s="61">
        <f>F8+G8</f>
        <v>0</v>
      </c>
    </row>
    <row r="9" spans="1:8" ht="12.75">
      <c r="A9" s="60"/>
      <c r="B9" s="60"/>
      <c r="C9" s="60"/>
      <c r="D9" s="61"/>
      <c r="E9" s="61"/>
      <c r="F9" s="61">
        <f>D9*E9</f>
        <v>0</v>
      </c>
      <c r="G9" s="61"/>
      <c r="H9" s="61">
        <f>F9+G9</f>
        <v>0</v>
      </c>
    </row>
    <row r="10" spans="1:8" ht="12.75">
      <c r="A10" s="60"/>
      <c r="B10" s="60"/>
      <c r="C10" s="60"/>
      <c r="D10" s="61"/>
      <c r="E10" s="61"/>
      <c r="F10" s="61">
        <f>D10*E10</f>
        <v>0</v>
      </c>
      <c r="G10" s="61"/>
      <c r="H10" s="61">
        <f>F10+G10</f>
        <v>0</v>
      </c>
    </row>
    <row r="11" spans="1:8" ht="12.75">
      <c r="A11" s="60"/>
      <c r="B11" s="60" t="s">
        <v>2</v>
      </c>
      <c r="C11" s="60"/>
      <c r="D11" s="61"/>
      <c r="E11" s="61"/>
      <c r="F11" s="61">
        <f>SUM(F6:F10)</f>
        <v>0</v>
      </c>
      <c r="G11" s="61">
        <f>SUM(G6:G10)</f>
        <v>0</v>
      </c>
      <c r="H11" s="61">
        <f>SUM(H6:H10)</f>
        <v>0</v>
      </c>
    </row>
    <row r="12" spans="1:8" ht="12.75">
      <c r="A12" s="28"/>
      <c r="B12" s="28"/>
      <c r="C12" s="28"/>
      <c r="D12" s="28"/>
      <c r="E12" s="28"/>
      <c r="F12" s="28"/>
      <c r="G12" s="28"/>
      <c r="H12" s="28"/>
    </row>
    <row r="13" spans="1:8" ht="12.75">
      <c r="A13" s="28"/>
      <c r="B13" s="28"/>
      <c r="C13" s="28"/>
      <c r="D13" s="28"/>
      <c r="E13" s="28"/>
      <c r="F13" s="28"/>
      <c r="G13" s="28"/>
      <c r="H13" s="28"/>
    </row>
    <row r="14" spans="1:8" ht="15">
      <c r="A14" s="29" t="s">
        <v>9</v>
      </c>
      <c r="B14" s="28"/>
      <c r="C14" s="28"/>
      <c r="D14" s="28"/>
      <c r="E14" s="28"/>
      <c r="F14" s="28"/>
      <c r="G14" s="28"/>
      <c r="H14" s="28"/>
    </row>
    <row r="15" spans="1:8" ht="12.75">
      <c r="A15" s="28"/>
      <c r="B15" s="28"/>
      <c r="C15" s="28"/>
      <c r="D15" s="28"/>
      <c r="E15" s="28"/>
      <c r="F15" s="28"/>
      <c r="G15" s="28"/>
      <c r="H15" s="28"/>
    </row>
    <row r="16" spans="1:8" ht="50.25">
      <c r="A16" s="31" t="s">
        <v>3</v>
      </c>
      <c r="B16" s="31" t="s">
        <v>32</v>
      </c>
      <c r="C16" s="30" t="s">
        <v>69</v>
      </c>
      <c r="D16" s="31" t="s">
        <v>31</v>
      </c>
      <c r="E16" s="31" t="s">
        <v>16</v>
      </c>
      <c r="F16" s="31" t="s">
        <v>0</v>
      </c>
      <c r="G16" s="31" t="s">
        <v>1</v>
      </c>
      <c r="H16" s="31" t="s">
        <v>6</v>
      </c>
    </row>
    <row r="17" spans="1:8" ht="12.75">
      <c r="A17" s="60"/>
      <c r="B17" s="60"/>
      <c r="C17" s="60"/>
      <c r="D17" s="61"/>
      <c r="E17" s="61"/>
      <c r="F17" s="61">
        <f>D17*E17</f>
        <v>0</v>
      </c>
      <c r="G17" s="61"/>
      <c r="H17" s="61">
        <f>F17+G17</f>
        <v>0</v>
      </c>
    </row>
    <row r="18" spans="1:8" ht="12.75">
      <c r="A18" s="60"/>
      <c r="B18" s="60"/>
      <c r="C18" s="60"/>
      <c r="D18" s="61"/>
      <c r="E18" s="61"/>
      <c r="F18" s="61">
        <f>D18*E18</f>
        <v>0</v>
      </c>
      <c r="G18" s="61"/>
      <c r="H18" s="61">
        <f>F18+G18</f>
        <v>0</v>
      </c>
    </row>
    <row r="19" spans="1:8" ht="12.75">
      <c r="A19" s="60"/>
      <c r="B19" s="60"/>
      <c r="C19" s="60"/>
      <c r="D19" s="61"/>
      <c r="E19" s="61"/>
      <c r="F19" s="61">
        <f>D19*E19</f>
        <v>0</v>
      </c>
      <c r="G19" s="61"/>
      <c r="H19" s="61">
        <f>F19+G19</f>
        <v>0</v>
      </c>
    </row>
    <row r="20" spans="1:8" ht="12.75">
      <c r="A20" s="60"/>
      <c r="B20" s="60"/>
      <c r="C20" s="60"/>
      <c r="D20" s="61"/>
      <c r="E20" s="61"/>
      <c r="F20" s="61">
        <f>D20*E20</f>
        <v>0</v>
      </c>
      <c r="G20" s="61"/>
      <c r="H20" s="61">
        <f>F20+G20</f>
        <v>0</v>
      </c>
    </row>
    <row r="21" spans="1:8" ht="12.75">
      <c r="A21" s="60"/>
      <c r="B21" s="60"/>
      <c r="C21" s="60"/>
      <c r="D21" s="61"/>
      <c r="E21" s="61"/>
      <c r="F21" s="61">
        <f>D21*E21</f>
        <v>0</v>
      </c>
      <c r="G21" s="61"/>
      <c r="H21" s="61">
        <f>F21+G21</f>
        <v>0</v>
      </c>
    </row>
    <row r="22" spans="1:8" ht="12.75">
      <c r="A22" s="60"/>
      <c r="B22" s="60" t="s">
        <v>2</v>
      </c>
      <c r="C22" s="60"/>
      <c r="D22" s="61"/>
      <c r="E22" s="61"/>
      <c r="F22" s="61">
        <f>SUM(F17:F21)</f>
        <v>0</v>
      </c>
      <c r="G22" s="61">
        <f>SUM(G17:G21)</f>
        <v>0</v>
      </c>
      <c r="H22" s="61">
        <f>SUM(H17:H21)</f>
        <v>0</v>
      </c>
    </row>
    <row r="23" spans="1:8" ht="12.75">
      <c r="A23" s="28"/>
      <c r="B23" s="28"/>
      <c r="C23" s="28"/>
      <c r="D23" s="28"/>
      <c r="E23" s="28"/>
      <c r="F23" s="28"/>
      <c r="G23" s="28"/>
      <c r="H23" s="28"/>
    </row>
    <row r="24" spans="1:8" ht="12.75">
      <c r="A24" s="28"/>
      <c r="B24" s="28"/>
      <c r="C24" s="28"/>
      <c r="D24" s="28"/>
      <c r="E24" s="28"/>
      <c r="F24" s="28"/>
      <c r="G24" s="28"/>
      <c r="H24" s="28"/>
    </row>
    <row r="25" spans="1:8" ht="15">
      <c r="A25" s="29" t="s">
        <v>33</v>
      </c>
      <c r="B25" s="28"/>
      <c r="C25" s="28"/>
      <c r="D25" s="28"/>
      <c r="E25" s="28"/>
      <c r="F25" s="28"/>
      <c r="G25" s="28"/>
      <c r="H25" s="28"/>
    </row>
    <row r="26" spans="1:8" ht="12.75">
      <c r="A26" s="28"/>
      <c r="B26" s="28"/>
      <c r="C26" s="28"/>
      <c r="D26" s="28"/>
      <c r="E26" s="28"/>
      <c r="F26" s="28"/>
      <c r="G26" s="28"/>
      <c r="H26" s="28"/>
    </row>
    <row r="27" spans="1:8" ht="50.25">
      <c r="A27" s="31" t="s">
        <v>3</v>
      </c>
      <c r="B27" s="31" t="s">
        <v>32</v>
      </c>
      <c r="C27" s="30" t="s">
        <v>69</v>
      </c>
      <c r="D27" s="31" t="s">
        <v>31</v>
      </c>
      <c r="E27" s="31" t="s">
        <v>16</v>
      </c>
      <c r="F27" s="31" t="s">
        <v>0</v>
      </c>
      <c r="G27" s="31" t="s">
        <v>1</v>
      </c>
      <c r="H27" s="31" t="s">
        <v>6</v>
      </c>
    </row>
    <row r="28" spans="1:8" ht="12.75">
      <c r="A28" s="60"/>
      <c r="B28" s="60"/>
      <c r="C28" s="60"/>
      <c r="D28" s="61"/>
      <c r="E28" s="61"/>
      <c r="F28" s="61">
        <f>D28*E28</f>
        <v>0</v>
      </c>
      <c r="G28" s="61"/>
      <c r="H28" s="61">
        <f>F28+G28</f>
        <v>0</v>
      </c>
    </row>
    <row r="29" spans="1:8" ht="12.75">
      <c r="A29" s="60"/>
      <c r="B29" s="60"/>
      <c r="C29" s="60"/>
      <c r="D29" s="61"/>
      <c r="E29" s="61"/>
      <c r="F29" s="61">
        <f>D29*E29</f>
        <v>0</v>
      </c>
      <c r="G29" s="61"/>
      <c r="H29" s="61">
        <f>F29+G29</f>
        <v>0</v>
      </c>
    </row>
    <row r="30" spans="1:8" ht="12.75">
      <c r="A30" s="60"/>
      <c r="B30" s="60"/>
      <c r="C30" s="60"/>
      <c r="D30" s="61"/>
      <c r="E30" s="61"/>
      <c r="F30" s="61">
        <f>D30*E30</f>
        <v>0</v>
      </c>
      <c r="G30" s="61"/>
      <c r="H30" s="61">
        <f>F30+G30</f>
        <v>0</v>
      </c>
    </row>
    <row r="31" spans="1:8" ht="12.75">
      <c r="A31" s="60"/>
      <c r="B31" s="60"/>
      <c r="C31" s="60"/>
      <c r="D31" s="61"/>
      <c r="E31" s="61"/>
      <c r="F31" s="61">
        <f>D31*E31</f>
        <v>0</v>
      </c>
      <c r="G31" s="61"/>
      <c r="H31" s="61">
        <f>F31+G31</f>
        <v>0</v>
      </c>
    </row>
    <row r="32" spans="1:8" ht="12.75">
      <c r="A32" s="60"/>
      <c r="B32" s="60"/>
      <c r="C32" s="60"/>
      <c r="D32" s="61"/>
      <c r="E32" s="61"/>
      <c r="F32" s="61">
        <f>D32*E32</f>
        <v>0</v>
      </c>
      <c r="G32" s="61"/>
      <c r="H32" s="61">
        <f>F32+G32</f>
        <v>0</v>
      </c>
    </row>
    <row r="33" spans="1:8" ht="12.75">
      <c r="A33" s="60"/>
      <c r="B33" s="60" t="s">
        <v>2</v>
      </c>
      <c r="C33" s="60"/>
      <c r="D33" s="61"/>
      <c r="E33" s="61"/>
      <c r="F33" s="61">
        <f>SUM(F28:F32)</f>
        <v>0</v>
      </c>
      <c r="G33" s="61">
        <f>SUM(G28:G32)</f>
        <v>0</v>
      </c>
      <c r="H33" s="61">
        <f>SUM(H28:H32)</f>
        <v>0</v>
      </c>
    </row>
    <row r="34" spans="1:8" ht="12.75">
      <c r="A34" s="28"/>
      <c r="B34" s="28"/>
      <c r="C34" s="28"/>
      <c r="D34" s="28"/>
      <c r="E34" s="28"/>
      <c r="F34" s="28"/>
      <c r="G34" s="28"/>
      <c r="H34" s="28"/>
    </row>
    <row r="35" spans="1:8" ht="24">
      <c r="A35" s="237"/>
      <c r="B35" s="237"/>
      <c r="C35" s="237"/>
      <c r="D35" s="237"/>
      <c r="E35" s="237"/>
      <c r="F35" s="30" t="s">
        <v>0</v>
      </c>
      <c r="G35" s="30" t="s">
        <v>1</v>
      </c>
      <c r="H35" s="30" t="s">
        <v>6</v>
      </c>
    </row>
    <row r="36" spans="1:8" ht="15">
      <c r="A36" s="234" t="s">
        <v>34</v>
      </c>
      <c r="B36" s="235"/>
      <c r="C36" s="235"/>
      <c r="D36" s="235"/>
      <c r="E36" s="236"/>
      <c r="F36" s="98">
        <f>F11</f>
        <v>0</v>
      </c>
      <c r="G36" s="98">
        <f>G11</f>
        <v>0</v>
      </c>
      <c r="H36" s="98">
        <f>H11</f>
        <v>0</v>
      </c>
    </row>
    <row r="37" spans="1:8" ht="15">
      <c r="A37" s="234" t="s">
        <v>35</v>
      </c>
      <c r="B37" s="235"/>
      <c r="C37" s="235"/>
      <c r="D37" s="235"/>
      <c r="E37" s="236"/>
      <c r="F37" s="98">
        <f>F22</f>
        <v>0</v>
      </c>
      <c r="G37" s="98">
        <f>G22</f>
        <v>0</v>
      </c>
      <c r="H37" s="98">
        <f>H22</f>
        <v>0</v>
      </c>
    </row>
    <row r="38" spans="1:8" ht="15">
      <c r="A38" s="234" t="s">
        <v>36</v>
      </c>
      <c r="B38" s="235"/>
      <c r="C38" s="235"/>
      <c r="D38" s="235"/>
      <c r="E38" s="236"/>
      <c r="F38" s="98">
        <f>F33</f>
        <v>0</v>
      </c>
      <c r="G38" s="98">
        <f>G33</f>
        <v>0</v>
      </c>
      <c r="H38" s="98">
        <f>H33</f>
        <v>0</v>
      </c>
    </row>
    <row r="39" spans="1:8" ht="15">
      <c r="A39" s="234" t="s">
        <v>7</v>
      </c>
      <c r="B39" s="235"/>
      <c r="C39" s="235"/>
      <c r="D39" s="235"/>
      <c r="E39" s="236"/>
      <c r="F39" s="98">
        <f>SUM(F36:F38)</f>
        <v>0</v>
      </c>
      <c r="G39" s="98">
        <f>SUM(G36:G38)</f>
        <v>0</v>
      </c>
      <c r="H39" s="98">
        <f>SUM(H36:H38)</f>
        <v>0</v>
      </c>
    </row>
  </sheetData>
  <mergeCells count="5">
    <mergeCell ref="A37:E37"/>
    <mergeCell ref="A38:E38"/>
    <mergeCell ref="A39:E39"/>
    <mergeCell ref="A35:E35"/>
    <mergeCell ref="A36:E36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1η ΠΡΟΚΗΡΥΞΗ LEADER ΑΝ.ΚΑ Α.Ε&amp;R&amp;9&amp;P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48.421875" style="0" customWidth="1"/>
    <col min="3" max="3" width="10.140625" style="0" bestFit="1" customWidth="1"/>
    <col min="5" max="5" width="11.140625" style="0" customWidth="1"/>
  </cols>
  <sheetData>
    <row r="1" spans="1:5" ht="15.75">
      <c r="A1" s="79" t="s">
        <v>37</v>
      </c>
      <c r="B1" s="32"/>
      <c r="C1" s="32"/>
      <c r="D1" s="32"/>
      <c r="E1" s="32"/>
    </row>
    <row r="2" spans="1:5" ht="12.75">
      <c r="A2" s="33"/>
      <c r="B2" s="33"/>
      <c r="C2" s="33"/>
      <c r="D2" s="33"/>
      <c r="E2" s="33"/>
    </row>
    <row r="3" spans="1:5" ht="30">
      <c r="A3" s="34" t="s">
        <v>3</v>
      </c>
      <c r="B3" s="34" t="s">
        <v>38</v>
      </c>
      <c r="C3" s="35" t="s">
        <v>0</v>
      </c>
      <c r="D3" s="35" t="s">
        <v>1</v>
      </c>
      <c r="E3" s="34" t="s">
        <v>6</v>
      </c>
    </row>
    <row r="4" spans="1:5" ht="19.5" customHeight="1">
      <c r="A4" s="37">
        <v>1</v>
      </c>
      <c r="B4" s="36" t="s">
        <v>39</v>
      </c>
      <c r="C4" s="62"/>
      <c r="D4" s="62"/>
      <c r="E4" s="62">
        <f>C4+D4</f>
        <v>0</v>
      </c>
    </row>
    <row r="5" spans="1:5" ht="19.5" customHeight="1">
      <c r="A5" s="37">
        <v>2</v>
      </c>
      <c r="B5" s="36" t="s">
        <v>15</v>
      </c>
      <c r="C5" s="62"/>
      <c r="D5" s="62"/>
      <c r="E5" s="62">
        <f>C5+D5</f>
        <v>0</v>
      </c>
    </row>
    <row r="6" spans="1:5" ht="19.5" customHeight="1">
      <c r="A6" s="37">
        <v>3</v>
      </c>
      <c r="B6" s="36" t="s">
        <v>40</v>
      </c>
      <c r="C6" s="62"/>
      <c r="D6" s="62"/>
      <c r="E6" s="62">
        <f>C6+D6</f>
        <v>0</v>
      </c>
    </row>
    <row r="7" spans="1:5" ht="19.5" customHeight="1">
      <c r="A7" s="156">
        <v>4</v>
      </c>
      <c r="B7" s="36" t="s">
        <v>41</v>
      </c>
      <c r="C7" s="62"/>
      <c r="D7" s="62"/>
      <c r="E7" s="62"/>
    </row>
    <row r="8" spans="1:5" ht="19.5" customHeight="1">
      <c r="A8" s="157"/>
      <c r="B8" s="36"/>
      <c r="C8" s="62"/>
      <c r="D8" s="62"/>
      <c r="E8" s="62"/>
    </row>
    <row r="9" spans="1:5" ht="19.5" customHeight="1">
      <c r="A9" s="36"/>
      <c r="B9" s="36"/>
      <c r="C9" s="62"/>
      <c r="D9" s="62"/>
      <c r="E9" s="62"/>
    </row>
    <row r="10" spans="1:5" ht="19.5" customHeight="1">
      <c r="A10" s="36"/>
      <c r="B10" s="36" t="s">
        <v>2</v>
      </c>
      <c r="C10" s="63">
        <f>SUM(C4:C9)</f>
        <v>0</v>
      </c>
      <c r="D10" s="63">
        <f>SUM(D4:D9)</f>
        <v>0</v>
      </c>
      <c r="E10" s="63">
        <f>SUM(E4:E9)</f>
        <v>0</v>
      </c>
    </row>
    <row r="11" spans="1:5" ht="12.75">
      <c r="A11" s="33"/>
      <c r="B11" s="33"/>
      <c r="C11" s="33"/>
      <c r="D11" s="33"/>
      <c r="E11" s="33"/>
    </row>
    <row r="12" spans="1:5" ht="29.25" customHeight="1">
      <c r="A12" s="238" t="s">
        <v>340</v>
      </c>
      <c r="B12" s="238"/>
      <c r="C12" s="238"/>
      <c r="D12" s="238"/>
      <c r="E12" s="238"/>
    </row>
  </sheetData>
  <mergeCells count="1">
    <mergeCell ref="A12:E12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1η ΠΡΟΚΗΡΥΞΗ LEADER ΑΝ.ΚΑ Α.Ε&amp;R&amp;9&amp;P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6.421875" style="0" customWidth="1"/>
    <col min="3" max="4" width="11.7109375" style="0" customWidth="1"/>
    <col min="5" max="9" width="14.7109375" style="0" customWidth="1"/>
  </cols>
  <sheetData>
    <row r="1" spans="1:9" ht="15.75">
      <c r="A1" s="77" t="s">
        <v>51</v>
      </c>
      <c r="B1" s="78"/>
      <c r="C1" s="78"/>
      <c r="D1" s="78"/>
      <c r="E1" s="78"/>
      <c r="F1" s="78"/>
      <c r="G1" s="78"/>
      <c r="H1" s="78"/>
      <c r="I1" s="78"/>
    </row>
    <row r="2" spans="1:9" ht="13.5" thickBot="1">
      <c r="A2" s="38"/>
      <c r="B2" s="38"/>
      <c r="C2" s="38"/>
      <c r="D2" s="38"/>
      <c r="E2" s="38"/>
      <c r="F2" s="38"/>
      <c r="G2" s="38"/>
      <c r="H2" s="38"/>
      <c r="I2" s="38"/>
    </row>
    <row r="3" spans="1:9" ht="16.5" thickBot="1" thickTop="1">
      <c r="A3" s="51"/>
      <c r="B3" s="52"/>
      <c r="C3" s="52"/>
      <c r="D3" s="52"/>
      <c r="E3" s="53"/>
      <c r="F3" s="239" t="s">
        <v>42</v>
      </c>
      <c r="G3" s="240"/>
      <c r="H3" s="240"/>
      <c r="I3" s="241"/>
    </row>
    <row r="4" spans="1:9" ht="30.75" thickBot="1">
      <c r="A4" s="54" t="s">
        <v>3</v>
      </c>
      <c r="B4" s="55" t="s">
        <v>4</v>
      </c>
      <c r="C4" s="55" t="s">
        <v>0</v>
      </c>
      <c r="D4" s="55" t="s">
        <v>1</v>
      </c>
      <c r="E4" s="56" t="s">
        <v>6</v>
      </c>
      <c r="F4" s="55" t="s">
        <v>43</v>
      </c>
      <c r="G4" s="55" t="s">
        <v>44</v>
      </c>
      <c r="H4" s="55" t="s">
        <v>45</v>
      </c>
      <c r="I4" s="57" t="s">
        <v>45</v>
      </c>
    </row>
    <row r="5" spans="1:9" ht="44.25" customHeight="1" thickBot="1">
      <c r="A5" s="73" t="s">
        <v>12</v>
      </c>
      <c r="B5" s="39" t="s">
        <v>46</v>
      </c>
      <c r="C5" s="66">
        <f>'4.2.3 ΟΙΚΟΔΟΜΙΚΕΣ ΕΡΓΑΣΙΕΣ'!H170</f>
        <v>0</v>
      </c>
      <c r="D5" s="66">
        <f>'4.2.3 ΟΙΚΟΔΟΜΙΚΕΣ ΕΡΓΑΣΙΕΣ'!I170</f>
        <v>0</v>
      </c>
      <c r="E5" s="66">
        <f>'4.2.3 ΟΙΚΟΔΟΜΙΚΕΣ ΕΡΓΑΣΙΕΣ'!J170</f>
        <v>0</v>
      </c>
      <c r="F5" s="64"/>
      <c r="G5" s="64"/>
      <c r="H5" s="64"/>
      <c r="I5" s="65"/>
    </row>
    <row r="6" spans="1:9" ht="30.75" customHeight="1" thickBot="1">
      <c r="A6" s="73" t="s">
        <v>13</v>
      </c>
      <c r="B6" s="39" t="s">
        <v>47</v>
      </c>
      <c r="C6" s="66">
        <f>'4.2.4 ΜΗΧΑΝ &amp; ΛΟΙΠΟΣ ΕΞΟΠΛΙΣΜΟΣ'!F39</f>
        <v>0</v>
      </c>
      <c r="D6" s="66">
        <f>'4.2.4 ΜΗΧΑΝ &amp; ΛΟΙΠΟΣ ΕΞΟΠΛΙΣΜΟΣ'!G39</f>
        <v>0</v>
      </c>
      <c r="E6" s="66">
        <f>'4.2.4 ΜΗΧΑΝ &amp; ΛΟΙΠΟΣ ΕΞΟΠΛΙΣΜΟΣ'!H39</f>
        <v>0</v>
      </c>
      <c r="F6" s="64"/>
      <c r="G6" s="64"/>
      <c r="H6" s="64"/>
      <c r="I6" s="65"/>
    </row>
    <row r="7" spans="1:9" ht="30.75" customHeight="1" thickBot="1">
      <c r="A7" s="73" t="s">
        <v>14</v>
      </c>
      <c r="B7" s="39" t="s">
        <v>48</v>
      </c>
      <c r="C7" s="66">
        <f>'4.2.5 ΜΕΛΕΤΕΣ-ΥΠΟΣΤΗΡΙΞΗ'!C10</f>
        <v>0</v>
      </c>
      <c r="D7" s="66">
        <f>'4.2.5 ΜΕΛΕΤΕΣ-ΥΠΟΣΤΗΡΙΞΗ'!D10</f>
        <v>0</v>
      </c>
      <c r="E7" s="66">
        <f>'4.2.5 ΜΕΛΕΤΕΣ-ΥΠΟΣΤΗΡΙΞΗ'!E10</f>
        <v>0</v>
      </c>
      <c r="F7" s="64"/>
      <c r="G7" s="64"/>
      <c r="H7" s="64"/>
      <c r="I7" s="65"/>
    </row>
    <row r="8" spans="1:9" ht="31.5" customHeight="1" thickBot="1">
      <c r="A8" s="73" t="s">
        <v>423</v>
      </c>
      <c r="B8" s="74" t="s">
        <v>49</v>
      </c>
      <c r="C8" s="66">
        <f>SUM(C5:C7)</f>
        <v>0</v>
      </c>
      <c r="D8" s="66">
        <f>SUM(D5:D7)</f>
        <v>0</v>
      </c>
      <c r="E8" s="66">
        <f>SUM(E5:E7)</f>
        <v>0</v>
      </c>
      <c r="F8" s="67" t="s">
        <v>50</v>
      </c>
      <c r="G8" s="67"/>
      <c r="H8" s="67"/>
      <c r="I8" s="68"/>
    </row>
    <row r="9" spans="1:9" ht="12.75">
      <c r="A9" s="38"/>
      <c r="B9" s="38"/>
      <c r="C9" s="38"/>
      <c r="D9" s="38"/>
      <c r="E9" s="38"/>
      <c r="F9" s="38"/>
      <c r="G9" s="38"/>
      <c r="H9" s="38"/>
      <c r="I9" s="38"/>
    </row>
    <row r="10" spans="1:9" ht="12.75">
      <c r="A10" s="40" t="s">
        <v>52</v>
      </c>
      <c r="B10" s="38"/>
      <c r="C10" s="38"/>
      <c r="D10" s="38"/>
      <c r="E10" s="38"/>
      <c r="F10" s="38"/>
      <c r="G10" s="38"/>
      <c r="H10" s="38"/>
      <c r="I10" s="38"/>
    </row>
    <row r="11" spans="1:9" ht="12.75">
      <c r="A11" s="40" t="s">
        <v>53</v>
      </c>
      <c r="B11" s="38"/>
      <c r="C11" s="38"/>
      <c r="D11" s="38"/>
      <c r="E11" s="38"/>
      <c r="F11" s="38"/>
      <c r="G11" s="38"/>
      <c r="H11" s="38"/>
      <c r="I11" s="38"/>
    </row>
    <row r="12" ht="12.75">
      <c r="A12" s="162" t="s">
        <v>424</v>
      </c>
    </row>
    <row r="13" ht="15.75">
      <c r="A13" s="150"/>
    </row>
  </sheetData>
  <mergeCells count="1">
    <mergeCell ref="F3:I3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&amp;C&amp;8ΦΑΚΕΛΟΣ ΥΠΟΨΗΦΙΟΤΗΤΑΣ  -  1η ΠΡΟΚΗΡΥΞΗ LEADER ΑΝ.ΚΑ Α.Ε&amp;R&amp;8&amp;P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AN.KA A.E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Φ.Υ ΑΠΕ Part2</dc:title>
  <dc:subject/>
  <dc:creator>ANΑΠΤΥΞΙΑΚΗ ΚΑΒΑΛΑΣ A.E</dc:creator>
  <cp:keywords/>
  <dc:description/>
  <cp:lastModifiedBy>user1</cp:lastModifiedBy>
  <cp:lastPrinted>2010-08-27T07:58:33Z</cp:lastPrinted>
  <dcterms:created xsi:type="dcterms:W3CDTF">2010-06-01T10:12:13Z</dcterms:created>
  <dcterms:modified xsi:type="dcterms:W3CDTF">2010-08-27T07:59:03Z</dcterms:modified>
  <cp:category/>
  <cp:version/>
  <cp:contentType/>
  <cp:contentStatus/>
</cp:coreProperties>
</file>